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7"/>
  </bookViews>
  <sheets>
    <sheet name="дод.5" sheetId="1" r:id="rId1"/>
    <sheet name="дод.6" sheetId="2" r:id="rId2"/>
    <sheet name="дод.7" sheetId="3" r:id="rId3"/>
    <sheet name="Дод4" sheetId="4" r:id="rId4"/>
    <sheet name="Дод1" sheetId="5" r:id="rId5"/>
    <sheet name="Дод2" sheetId="6" r:id="rId6"/>
    <sheet name="Дод3" sheetId="7" r:id="rId7"/>
    <sheet name="Продовж дод 5" sheetId="8" r:id="rId8"/>
  </sheets>
  <definedNames>
    <definedName name="_xlfn.AGGREGATE" hidden="1">#NAME?</definedName>
    <definedName name="_xlnm.Print_Titles" localSheetId="1">'дод.6'!$5:$5</definedName>
    <definedName name="_xlnm.Print_Titles" localSheetId="4">'Дод1'!$7:$9</definedName>
    <definedName name="_xlnm.Print_Titles" localSheetId="6">'Дод3'!$8:$11</definedName>
    <definedName name="_xlnm.Print_Area" localSheetId="0">'дод.5'!$A$1:$Q$58</definedName>
    <definedName name="_xlnm.Print_Area" localSheetId="1">'дод.6'!$A$1:$J$26</definedName>
    <definedName name="_xlnm.Print_Area" localSheetId="2">'дод.7'!$A$1:$I$33</definedName>
  </definedNames>
  <calcPr fullCalcOnLoad="1"/>
</workbook>
</file>

<file path=xl/sharedStrings.xml><?xml version="1.0" encoding="utf-8"?>
<sst xmlns="http://schemas.openxmlformats.org/spreadsheetml/2006/main" count="710" uniqueCount="480">
  <si>
    <t>-</t>
  </si>
  <si>
    <t>Загальний фонд</t>
  </si>
  <si>
    <t>Спеціальний фонд</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</si>
  <si>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</si>
  <si>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</si>
  <si>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</si>
  <si>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</si>
  <si>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</si>
  <si>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</si>
  <si>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</si>
  <si>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</si>
  <si>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</si>
  <si>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</si>
  <si>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Код функціональної класифікації видатків та кредитування бюджету</t>
  </si>
  <si>
    <t>…</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</si>
  <si>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</si>
  <si>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</si>
  <si>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</si>
  <si>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</si>
  <si>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</si>
  <si>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</si>
  <si>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</si>
  <si>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Код тимчасової класифікації видатків та кредитування місцевого бюджету</t>
  </si>
  <si>
    <t>Назва об’єктів відповідно  до проектно- кошторисної документації тощо</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</si>
  <si>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</si>
  <si>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r>
      <t>Найменування
згідно з типовою відомчою/типовою програмною</t>
    </r>
    <r>
      <rPr>
        <b/>
        <vertAlign val="superscript"/>
        <sz val="10"/>
        <rFont val="Times New Roman"/>
        <family val="1"/>
      </rPr>
      <t>3</t>
    </r>
    <r>
      <rPr>
        <b/>
        <sz val="10"/>
        <rFont val="Times New Roman"/>
        <family val="1"/>
      </rPr>
      <t>/тимчасовою класифікацією видатків та кредитування місцевого бюджету</t>
    </r>
  </si>
  <si>
    <t>Білорічиця</t>
  </si>
  <si>
    <t>Білошапки</t>
  </si>
  <si>
    <t>Богданівка</t>
  </si>
  <si>
    <t>Бубнівщина</t>
  </si>
  <si>
    <t>Валки</t>
  </si>
  <si>
    <t>В.Дівиця</t>
  </si>
  <si>
    <t>Даньківка</t>
  </si>
  <si>
    <t>Дідівці</t>
  </si>
  <si>
    <t>Д.Гай</t>
  </si>
  <si>
    <t>Жовтневе</t>
  </si>
  <si>
    <t>Заїзд</t>
  </si>
  <si>
    <t>Замістя</t>
  </si>
  <si>
    <t>Знам"янка</t>
  </si>
  <si>
    <t>Івківці</t>
  </si>
  <si>
    <t>Канівщина</t>
  </si>
  <si>
    <t>Ковтунівка</t>
  </si>
  <si>
    <t>Колісники</t>
  </si>
  <si>
    <t>Красляни</t>
  </si>
  <si>
    <t>Крутоярівка</t>
  </si>
  <si>
    <t>Л.Сорочинці</t>
  </si>
  <si>
    <t>Мазки</t>
  </si>
  <si>
    <t>Малківка</t>
  </si>
  <si>
    <t>Нетяжино</t>
  </si>
  <si>
    <t>Н.Гребля</t>
  </si>
  <si>
    <t>Обичів</t>
  </si>
  <si>
    <t>Охіньки</t>
  </si>
  <si>
    <t>Переволочна</t>
  </si>
  <si>
    <t>Петрівка</t>
  </si>
  <si>
    <t>Піддубівка</t>
  </si>
  <si>
    <t>Погреби</t>
  </si>
  <si>
    <t>Рудівка</t>
  </si>
  <si>
    <t>Ряшки</t>
  </si>
  <si>
    <t>Сергіївка</t>
  </si>
  <si>
    <t>Смош</t>
  </si>
  <si>
    <t>Сухополова</t>
  </si>
  <si>
    <t>Товкачівка</t>
  </si>
  <si>
    <t>Удайці</t>
  </si>
  <si>
    <t>Яблунівка</t>
  </si>
  <si>
    <t>Ладан</t>
  </si>
  <si>
    <t>Линовиця</t>
  </si>
  <si>
    <t>М.Дівиця</t>
  </si>
  <si>
    <t>Дотації з районного бюджету</t>
  </si>
  <si>
    <t>Субвенції з районного бюджету</t>
  </si>
  <si>
    <t>грн.</t>
  </si>
  <si>
    <t>Разом по сільським бюджетам</t>
  </si>
  <si>
    <t>Разом по селищним бюджетам</t>
  </si>
  <si>
    <t>ВСЬОГО</t>
  </si>
  <si>
    <t>Перелік об’єктів, видатки на які у 2015  році будуть проводитися за рахунок коштів бюджету розвитку</t>
  </si>
  <si>
    <t>Відділ культури, туризму і релігій  Прилуцької районної державної адміністрації</t>
  </si>
  <si>
    <t>Бібліотеки</t>
  </si>
  <si>
    <t>Капітальні видатки</t>
  </si>
  <si>
    <t>24</t>
  </si>
  <si>
    <t>0824</t>
  </si>
  <si>
    <t xml:space="preserve">Районна рада </t>
  </si>
  <si>
    <t xml:space="preserve">Інші видатки </t>
  </si>
  <si>
    <t>01</t>
  </si>
  <si>
    <t>Прилуцька районна державна адміністрація</t>
  </si>
  <si>
    <t xml:space="preserve">Інші програми соціального захисту дітей </t>
  </si>
  <si>
    <t xml:space="preserve"> 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</si>
  <si>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</si>
  <si>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091108</t>
  </si>
  <si>
    <t>Програма розвитку комунального друкованого засобу масової інформації - газета "Прилуччина в новинах, подіях, коментарях" на період 2012-2016 років</t>
  </si>
  <si>
    <t>Періодичні видання (газети та журнали)</t>
  </si>
  <si>
    <t>120201</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</si>
  <si>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</si>
  <si>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громадських фізкультурно-спортивних організацій (ФСТ "Колос") </t>
  </si>
  <si>
    <t>130201</t>
  </si>
  <si>
    <t>130204</t>
  </si>
  <si>
    <t xml:space="preserve">Програма фінансової підтримки фізкультурно-спортивного товариства "Колос" на 2011-2015 роки </t>
  </si>
  <si>
    <t>250404</t>
  </si>
  <si>
    <t>Надання державного пільгового кредиту індивідуальним сільським забудовникам</t>
  </si>
  <si>
    <t>250911</t>
  </si>
  <si>
    <t>Інші видатки</t>
  </si>
  <si>
    <t>Управління  соціального захисту населення Прилуцької райдержадміністрації</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</si>
  <si>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</si>
  <si>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</si>
  <si>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Районна програма "Надання соціальних послуг особам, які потребують сторонньої допомоги на 2013-2017 роки"</t>
  </si>
  <si>
    <t>091205</t>
  </si>
  <si>
    <t>091207</t>
  </si>
  <si>
    <t xml:space="preserve">Фінансова підтримка громадських організацій інвалідів і ветеранів </t>
  </si>
  <si>
    <t>091209</t>
  </si>
  <si>
    <t>Інші субвенції </t>
  </si>
  <si>
    <t>Разом видатки</t>
  </si>
  <si>
    <t>0133</t>
  </si>
  <si>
    <t>1040</t>
  </si>
  <si>
    <t>0830</t>
  </si>
  <si>
    <t>0810</t>
  </si>
  <si>
    <t>1030</t>
  </si>
  <si>
    <t>1010</t>
  </si>
  <si>
    <t>1060</t>
  </si>
  <si>
    <t>Фінансове управління Прилуцької районної державної адміністрації (в частині міжбюджетних трансфертів, резервного фонду)</t>
  </si>
  <si>
    <t xml:space="preserve"> 090802</t>
  </si>
  <si>
    <t>0180</t>
  </si>
  <si>
    <t>Код типової відомчої класифікації видатків місцевих бюджетів</t>
  </si>
  <si>
    <t>10</t>
  </si>
  <si>
    <t>Відділ освіти Прилуцької районної державної адміністрації</t>
  </si>
  <si>
    <t>0921</t>
  </si>
  <si>
    <t>070201</t>
  </si>
  <si>
    <t>Загальноосвітні школи (в т. ч. школа-дитячий садок, інтернат при школі), спеціалізовані школи, ліцеї, гімназії, колегіуми</t>
  </si>
  <si>
    <t xml:space="preserve">Програми в галузі сільського господарства, лісового господарства, рибальства та мисливства </t>
  </si>
  <si>
    <t>Програма передачі нетелей багатодітнимм сім"ям, які проживають у сільській місцевості Прилуцького району на 2012-2015 роки</t>
  </si>
  <si>
    <t>Управління агропромислового розвитку Прилуцької райдержадміністрації</t>
  </si>
  <si>
    <t>160903</t>
  </si>
  <si>
    <t>0421</t>
  </si>
  <si>
    <t xml:space="preserve">Субвенція загального фонду </t>
  </si>
  <si>
    <t xml:space="preserve">Субвенція спеціального фонду </t>
  </si>
  <si>
    <t>Капітальний ремонт житлових приміщень пільгових категорій населення</t>
  </si>
  <si>
    <t>Управління  соціального захисту населення  районної державної адміністрації</t>
  </si>
  <si>
    <t>15</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</si>
  <si>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</si>
  <si>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Програма підтримки районної організації ветеранів України на 2015-2018 роки </t>
  </si>
  <si>
    <t>Обласний бюджет</t>
  </si>
  <si>
    <t>0990</t>
  </si>
  <si>
    <t>070805</t>
  </si>
  <si>
    <t>Групи централізованого господарського обслуговування</t>
  </si>
  <si>
    <t xml:space="preserve">Програма розвитку комунальної архівної усатнови "Районний трудовий архів" Прилуцької районної ради на 2014-2018 роки </t>
  </si>
  <si>
    <t>Керуючий справами виконавчого апарату районної ради                                           Л.І.Опанасенко</t>
  </si>
  <si>
    <t>Керуючий справами  виконавчого апарату районної ради                                                                       Л.І.Опанасенко</t>
  </si>
  <si>
    <t xml:space="preserve">Інвестиційні проекти </t>
  </si>
  <si>
    <t>0470</t>
  </si>
  <si>
    <t>0910</t>
  </si>
  <si>
    <t>Дошкільні заклади освіти и</t>
  </si>
  <si>
    <t xml:space="preserve">Програма на 2013-2015 роки із забезпечення  житлом дітей-сиріт, дітей, позбавлених батьківського 
піклування, та осіб з їх числа
</t>
  </si>
  <si>
    <t>0828</t>
  </si>
  <si>
    <t>Палаци і будинки культури, клуби та інші заклади клубного типу</t>
  </si>
  <si>
    <t>Програма соціально-правового захисту дітей на 2016-2020 роки</t>
  </si>
  <si>
    <t>Районна програма індивідуального житлового будівництва та розвитку особистого селянського господарства ”Власний дім” на 2016-2020 роки</t>
  </si>
  <si>
    <t xml:space="preserve">Районна програма надання пільг інвалідам по зору І та ІІгруп, сім'ям загиблих воїнів – інтернаціоналістів  в Афганістані  та сім’ям загиблих  під час участі в  антитерористичній операції на 2016-2020 роки </t>
  </si>
  <si>
    <t>Програма розвитку малого і середнього підприємництва на 2015-2016 роки по Прилуцькому району</t>
  </si>
  <si>
    <t>180404</t>
  </si>
  <si>
    <t xml:space="preserve">Районна програма "Оздоровлення та відпочинок дітей Прилуцькеого району на 2016-2018 роки 
</t>
  </si>
  <si>
    <t>Підтримка малого і середнього підприємництва</t>
  </si>
  <si>
    <t>Капітальний ремонт даху будівлі  з улаштуванням вимощення Малодівицького будинку   народної творчості в смт.Мала Дівиця по вул.Слобідська, 16  Прилуцького району Чернігівської області з виконанням обмірних робіт</t>
  </si>
  <si>
    <t xml:space="preserve">                     Інші додаткові дотації (на утримання дошкільних закладів освіти, сільських, селищних палаців і будинків культури, клубів) (код 250315)</t>
  </si>
  <si>
    <t>інша субвенція обласному бюджету  на придбання підручників і посібників  для учнів загальноосвітніх навчальних закладів        (код 250380)</t>
  </si>
  <si>
    <t>Міжбюджетні трансферти  з районного бюджету  місцевим/державному бюджетам  на 2016 рік</t>
  </si>
  <si>
    <t>Додаток № 5
до рішення районної ради  "Про районний бюджет  на 2016рік"</t>
  </si>
  <si>
    <t xml:space="preserve">Районна програма фінансового забезпечення ефективного виконання депутатських повноважень, представницьких функцій районною радою та інших видатків на 2016 рік </t>
  </si>
  <si>
    <t>Додаток № 6
до рішення районної ради 
"Про районний бюджет  на 2016 рік"</t>
  </si>
  <si>
    <t xml:space="preserve">Перелік місцевих (регіональних) програм, які фінансуватимуться за рахунок коштів
районного бюджету  у 2016 році
</t>
  </si>
  <si>
    <t>070101</t>
  </si>
  <si>
    <t>070802</t>
  </si>
  <si>
    <t>070804</t>
  </si>
  <si>
    <t>Методична робота, інші заходи у сфері народної освіти</t>
  </si>
  <si>
    <t>Централізовані бухгалтерії обласних, міських, районних відділів освіти</t>
  </si>
  <si>
    <t>Реконструкція системи опалення Малодівицької ЗОЩ І-ІІІ ступенів з встановленням блочно-модульної котельні  з газовими модулями нагріву та твердопаливниим котлами по вул..Слобідська,16 в смт.М. Дівиця Прилуцького району Чернігівської області, Реконструкція приміщень з заміною вікон в будівлі Малодівицької ЗОЩ І-ІІІ ступенів по вул..Слобідська,16 в смт.М. Дівиця Прилуцького району Чернігівської області  (співфінансування згідно договору  про співробітництво територіальних громад в частині реалізації спільного проекту)</t>
  </si>
  <si>
    <t>Прилуцький р-н</t>
  </si>
  <si>
    <t>Додаток №4</t>
  </si>
  <si>
    <t>до рішення районної ради</t>
  </si>
  <si>
    <t>"Прорайонний  бюджет на 2016 рік"</t>
  </si>
  <si>
    <t>Повернення кредитів до  районного бюджету Прилуцького району та розподіл надання кредитів з районного бюджету Прилуцького району в 2016 році</t>
  </si>
  <si>
    <t>(грн.)</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</si>
  <si>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</si>
  <si>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</si>
  <si>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Надання кредитів</t>
  </si>
  <si>
    <t>Повернення кредитів</t>
  </si>
  <si>
    <t>Кредитування - всього</t>
  </si>
  <si>
    <t>з них</t>
  </si>
  <si>
    <t>Разом</t>
  </si>
  <si>
    <t>бюджет розвитку</t>
  </si>
  <si>
    <t>03</t>
  </si>
  <si>
    <t>4113</t>
  </si>
  <si>
    <t>Надання інших внутрішніх кредитів</t>
  </si>
  <si>
    <t>250912</t>
  </si>
  <si>
    <t>Повернення коштів, наданих для кредитування індивідуальних сільських забудовників</t>
  </si>
  <si>
    <t>4123</t>
  </si>
  <si>
    <t>Повернення інших внутрішніх кредитів</t>
  </si>
  <si>
    <t xml:space="preserve"> </t>
  </si>
  <si>
    <t>Всього</t>
  </si>
  <si>
    <t>Керуючий  справами виконавчого апарату районної ради</t>
  </si>
  <si>
    <t>Л.І. Опанасенко</t>
  </si>
  <si>
    <t xml:space="preserve">Капітальний ремонт прибудови будівлі  Прилуцької центральної районної бібліотеки по вул.. Соборна,35  м..Прилуки Чернігівської області  </t>
  </si>
  <si>
    <t>Керуючий справами виконавчого апарату районної ради                                    Л.І.Опанасенко</t>
  </si>
  <si>
    <t>0411</t>
  </si>
  <si>
    <t>090412</t>
  </si>
  <si>
    <t>Районна програма вшанування учасників ліквідації наслідків аварії на Чорнобильській АЄС з нагоди 30-х роковин Чорнобильської катастрофи</t>
  </si>
  <si>
    <t xml:space="preserve">Інші видатки на соціальний захист населення </t>
  </si>
  <si>
    <t>090203</t>
  </si>
  <si>
    <t>Районна програма надання інших пільг окремим категоріям громадян Прилуцького району на 2016 - 2020 роки</t>
  </si>
  <si>
    <t>090214</t>
  </si>
  <si>
    <t>170102</t>
  </si>
  <si>
    <t>170302</t>
  </si>
  <si>
    <t>0721</t>
  </si>
  <si>
    <t>080300</t>
  </si>
  <si>
    <t>Поліклініки і амбулаторії (крім спеціалізованих поліклінік та загальних і спеціалізованих стоматологічних поліклінік)</t>
  </si>
  <si>
    <t>Додаток № 7
до рішення районної ради                                                                   "Про районний бюджет  на 2016 рік"</t>
  </si>
  <si>
    <t>1070</t>
  </si>
  <si>
    <t>Пільги окремим категоріям громадян з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</si>
  <si>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</si>
  <si>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</si>
  <si>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Додаток №1</t>
  </si>
  <si>
    <t>"Про районний  бюджет на 2016 рік"</t>
  </si>
  <si>
    <t>Доходи районного бюджету Прилуцького району на 2016 рік</t>
  </si>
  <si>
    <t>Код</t>
  </si>
  <si>
    <t>Найменування згідно з класифікацією доходів бюджету</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</si>
  <si>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</si>
  <si>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</si>
  <si>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</si>
  <si>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</si>
  <si>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</si>
  <si>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</si>
  <si>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</si>
  <si>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</si>
  <si>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</si>
  <si>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Неподаткові надходження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</si>
  <si>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</si>
  <si>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</si>
  <si>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</si>
  <si>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</si>
  <si>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</si>
  <si>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</si>
  <si>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</si>
  <si>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РАЗОМ ДОХОДІВ</t>
  </si>
  <si>
    <t>Офіційні трансферти  </t>
  </si>
  <si>
    <t>Від органів державного управління  </t>
  </si>
  <si>
    <t>Дотації  </t>
  </si>
  <si>
    <t>Базова дотація</t>
  </si>
  <si>
    <t>Субвенції  </t>
  </si>
  <si>
    <t>Субвенція з інших бюджетів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</si>
  <si>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</si>
  <si>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</si>
  <si>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</si>
  <si>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</si>
  <si>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</si>
  <si>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</si>
  <si>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ВСЬОГО ДОХОДІВ</t>
  </si>
  <si>
    <t>Додаток №2</t>
  </si>
  <si>
    <t>Фінансування районного бюджету Прилуцького району на 2016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</si>
  <si>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</si>
  <si>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</si>
  <si>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</si>
  <si>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</si>
  <si>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</si>
  <si>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</si>
  <si>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№3</t>
  </si>
  <si>
    <t>РОЗПОДІЛ</t>
  </si>
  <si>
    <t>видатків районного бюджету Прилуцького району на 2016 рік</t>
  </si>
  <si>
    <t>РАЗОМ</t>
  </si>
  <si>
    <t>видатки споживання</t>
  </si>
  <si>
    <t>видатки розвитку</t>
  </si>
  <si>
    <t>з них за рахунок  коштів, що передаються з загального фонду до бюджету розвитку (спеціального фонду)</t>
  </si>
  <si>
    <t>оплата праці</t>
  </si>
  <si>
    <t>комунальні послуги та енергоносії</t>
  </si>
  <si>
    <t>15а</t>
  </si>
  <si>
    <t>Прилуцька районна рада</t>
  </si>
  <si>
    <t>010000</t>
  </si>
  <si>
    <t>Державне управління</t>
  </si>
  <si>
    <t>010116</t>
  </si>
  <si>
    <t>0111</t>
  </si>
  <si>
    <t>Органи місцевого самоврядування</t>
  </si>
  <si>
    <t>250000</t>
  </si>
  <si>
    <t>Видатки, не віднесені до основних груп</t>
  </si>
  <si>
    <t>080000</t>
  </si>
  <si>
    <t>Охорона здоров`я</t>
  </si>
  <si>
    <t xml:space="preserve">в т.ч. за рахунок медичної  субвенції з державного бюджету </t>
  </si>
  <si>
    <t>080101</t>
  </si>
  <si>
    <t>0731</t>
  </si>
  <si>
    <t>Лікарні</t>
  </si>
  <si>
    <t>080600</t>
  </si>
  <si>
    <t>0725</t>
  </si>
  <si>
    <t>Фельдшерсько-акушерські пункти</t>
  </si>
  <si>
    <t>081002</t>
  </si>
  <si>
    <t>0763</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</si>
  <si>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</si>
  <si>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</si>
  <si>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</si>
  <si>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</si>
  <si>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</si>
  <si>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</si>
  <si>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</si>
  <si>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</si>
  <si>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</si>
  <si>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</si>
  <si>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</si>
  <si>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</si>
  <si>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</si>
  <si>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</si>
  <si>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</si>
  <si>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091107</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</si>
  <si>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</si>
  <si>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</si>
  <si>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120000</t>
  </si>
  <si>
    <t>Засоби масової інформації</t>
  </si>
  <si>
    <t>130000</t>
  </si>
  <si>
    <t>Фізична культура і спорт</t>
  </si>
  <si>
    <t>130102</t>
  </si>
  <si>
    <t>Проведення навчально-тренувальних зборів і змагань</t>
  </si>
  <si>
    <t>180000</t>
  </si>
  <si>
    <t>Інші послуги, пов`язані з економічною діяльністю</t>
  </si>
  <si>
    <t>070000</t>
  </si>
  <si>
    <t>Освіта</t>
  </si>
  <si>
    <t>Дошкільні заклади освіти</t>
  </si>
  <si>
    <t xml:space="preserve">в т.ч. за рахунок освітньої субвенції з державного бюджету </t>
  </si>
  <si>
    <t>070401</t>
  </si>
  <si>
    <t>0960</t>
  </si>
  <si>
    <t>Позашкільні заклади освіти, заходи із позашкільної роботи з дітьми</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</si>
  <si>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</si>
  <si>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</si>
  <si>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</si>
  <si>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</si>
  <si>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</si>
  <si>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</si>
  <si>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150000</t>
  </si>
  <si>
    <t>Будівництво</t>
  </si>
  <si>
    <t>150122</t>
  </si>
  <si>
    <t>Інвестиційні проекти</t>
  </si>
  <si>
    <t>Управління соціального захисту населення  Прилуцької районної державної адміністрації</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</si>
  <si>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</si>
  <si>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</si>
  <si>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</si>
  <si>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t>
  </si>
  <si>
    <t>090202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</si>
  <si>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</si>
  <si>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</si>
  <si>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</si>
  <si>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</si>
  <si>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</si>
  <si>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</si>
  <si>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</si>
  <si>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</si>
  <si>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</si>
  <si>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</si>
  <si>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</si>
  <si>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t>
  </si>
  <si>
    <t>090211</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</si>
  <si>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</si>
  <si>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</si>
  <si>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</si>
  <si>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</si>
  <si>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</si>
  <si>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</si>
  <si>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</si>
  <si>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</si>
  <si>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</si>
  <si>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</si>
  <si>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</si>
  <si>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</si>
  <si>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</si>
  <si>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</si>
  <si>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</si>
  <si>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</si>
  <si>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</si>
  <si>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</si>
  <si>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</si>
  <si>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</si>
  <si>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</si>
  <si>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</si>
  <si>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</si>
  <si>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</si>
  <si>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</si>
  <si>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</si>
  <si>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Інші видатки на соціальний захист населення</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</si>
  <si>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</si>
  <si>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</si>
  <si>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</si>
  <si>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</si>
  <si>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091204</t>
  </si>
  <si>
    <t>1020</t>
  </si>
  <si>
    <t>Територіальні центри соціального обслуговування (надання соціальних послуг)</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</si>
  <si>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</si>
  <si>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</si>
  <si>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</si>
  <si>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</si>
  <si>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</si>
  <si>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</si>
  <si>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Відділ культури, туризму і релігій Прилуцької районної державної адміністрації</t>
  </si>
  <si>
    <t>110000</t>
  </si>
  <si>
    <t>Культура і мистецтво</t>
  </si>
  <si>
    <t>110201</t>
  </si>
  <si>
    <t>110204</t>
  </si>
  <si>
    <t>110205</t>
  </si>
  <si>
    <t>Школи естетичного виховання дітей</t>
  </si>
  <si>
    <t>110502</t>
  </si>
  <si>
    <t>0829</t>
  </si>
  <si>
    <t>Інші культурно-освітні заклади та заходи</t>
  </si>
  <si>
    <t>76</t>
  </si>
  <si>
    <t>Фінансове управління  Прилуцької районної державної адміністрації (в частині міжбюджетних трансфертів, резервного фонду)</t>
  </si>
  <si>
    <t>250102</t>
  </si>
  <si>
    <t>Резервний фонд</t>
  </si>
  <si>
    <t>250315</t>
  </si>
  <si>
    <t>Інші додаткові дотації</t>
  </si>
  <si>
    <t>в т.ч. на утримання дошкільних закладів освіти, сільських, селищних палаців і будинків культури, клубів</t>
  </si>
  <si>
    <t>250380</t>
  </si>
  <si>
    <t>Інші субвенції</t>
  </si>
  <si>
    <t>в т. ч. інша субвенція обласному бюджету на  придбання підручників і посібників  для учнів загальноосвітніх навчальних закладів</t>
  </si>
  <si>
    <t>Продовження додатку №5</t>
  </si>
  <si>
    <t>Розрахунок обсягу міжбюджетного трансферту із районного бюджету до бюджетів сіл та селищ на 2016 рік</t>
  </si>
  <si>
    <t>№ з/п</t>
  </si>
  <si>
    <t>Назва адміністративно - територіальної одиниці</t>
  </si>
  <si>
    <t xml:space="preserve">Дошкільна освіта </t>
  </si>
  <si>
    <t>Культура</t>
  </si>
  <si>
    <t xml:space="preserve">Обсяг міжбюджетного трансферту на 2016 рік </t>
  </si>
  <si>
    <t>Фактичний обсяг іншої дотації з районного бюджету в 2015 році</t>
  </si>
  <si>
    <t>Обсяг міжбюджетного трансферту на 2016 рік (остаточний)</t>
  </si>
  <si>
    <t>КОЕФІЦІЄНТИ  ВПЛИВУ</t>
  </si>
  <si>
    <t>Прикріплене дитяче населення від 0 до 6р.</t>
  </si>
  <si>
    <t>Кількість груп</t>
  </si>
  <si>
    <t>Кількість дітей, які відвідують ДНЗ на 01.01.2016</t>
  </si>
  <si>
    <t>Штатна чисельність працівників по ДНЗ</t>
  </si>
  <si>
    <t>Видатки на 2016 рік обраховані за формулою</t>
  </si>
  <si>
    <t>Чисельність населення станом на 01.01.2015, чол.(Держстат)</t>
  </si>
  <si>
    <t>Неселення, яке обслуговують районні клубні заклади</t>
  </si>
  <si>
    <t xml:space="preserve">Прикріплене населення </t>
  </si>
  <si>
    <t xml:space="preserve">Штатна чисельність працівників  БК, клубів </t>
  </si>
  <si>
    <t>БІЛОРІЧИЦЯ</t>
  </si>
  <si>
    <t>По дошкільній освіті:</t>
  </si>
  <si>
    <t>БІЛОШАПКИ</t>
  </si>
  <si>
    <t>Кn -коефіцієнт впливу прикріпленого населення -0,03;                                                                     Кg -коефіцієнт впливу кількості груп - 0,07;                                                          Кd - коефіцієнт впливу кількості</t>
  </si>
  <si>
    <t>БОГДАНІВКА</t>
  </si>
  <si>
    <t>БУБНІВЩИНА</t>
  </si>
  <si>
    <t>ВАЛКИ</t>
  </si>
  <si>
    <t>В. ДІВИЦЯ</t>
  </si>
  <si>
    <t>ДАНЬКІВКА</t>
  </si>
  <si>
    <t>ДІДІВЦІ</t>
  </si>
  <si>
    <t>Д.ГАЙ</t>
  </si>
  <si>
    <t>ЖОВТНЕВЕ</t>
  </si>
  <si>
    <t>ЗАЇЗД</t>
  </si>
  <si>
    <t>ЗАМІСТЯ</t>
  </si>
  <si>
    <t>ЗНАМ'ЯНКА</t>
  </si>
  <si>
    <t>ІВКІВЦІ</t>
  </si>
  <si>
    <t>КАНІВЩИНА</t>
  </si>
  <si>
    <t>КОВТУНІВКА</t>
  </si>
  <si>
    <t>КОЛІСНИКИ</t>
  </si>
  <si>
    <t>КРАСЛЯНИ</t>
  </si>
  <si>
    <t>КРУТОЯРІВКА</t>
  </si>
  <si>
    <t>По культурі :</t>
  </si>
  <si>
    <t>Л.СОРОЧИНЦІ</t>
  </si>
  <si>
    <t>Кn -коефіцієнт впливу прикріпленого населення -0,1;                                                                                                             Кh-коефіцієнт впливу штатної чисельності працівників - 0,9</t>
  </si>
  <si>
    <t>МАЗКИ</t>
  </si>
  <si>
    <t>МАЛКІВКА</t>
  </si>
  <si>
    <t>НЕТЯЖИНО</t>
  </si>
  <si>
    <t>Н.ГРЕБЛЯ</t>
  </si>
  <si>
    <t>ОБИЧІВ</t>
  </si>
  <si>
    <t>ОХІНЬКИ</t>
  </si>
  <si>
    <t>ПЕРЕВОЛОЧНА</t>
  </si>
  <si>
    <t>ПЕТРІВКА</t>
  </si>
  <si>
    <t>ПІДДУБІВКА</t>
  </si>
  <si>
    <t>ПОГРЕБИ</t>
  </si>
  <si>
    <t>РУДІВКА</t>
  </si>
  <si>
    <t>РЯШКИ</t>
  </si>
  <si>
    <t>СЕРГІЇВКА</t>
  </si>
  <si>
    <t>СМОШ</t>
  </si>
  <si>
    <t>СУХОПОЛОВА</t>
  </si>
  <si>
    <t>ТОВКАЧІВКА</t>
  </si>
  <si>
    <t>УДАЙЦІ</t>
  </si>
  <si>
    <t>ЯБЛУНІВКА</t>
  </si>
  <si>
    <t>по сільських</t>
  </si>
  <si>
    <t>ЛАДАН</t>
  </si>
  <si>
    <t>ЛИНОВИЦЯ</t>
  </si>
  <si>
    <t>М.ДІВИЦЯ</t>
  </si>
  <si>
    <t xml:space="preserve">по селищних </t>
  </si>
  <si>
    <t>S=(Z7хКn:Z3хN) +(Z7х Кg :Z4х G)+(Z7хКd:Z5хD)+(Z7хКh:Z6хH)</t>
  </si>
  <si>
    <t>S=(Z12хКn:Z10хP) +(Z12хКh:Z11хH)</t>
  </si>
  <si>
    <t>Керуючий справами виконавчого апарату районної ради                                                                        Л.В.Опанасенко</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</si>
</sst>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
    <numFmt numFmtId="210" formatCode="#0.0"/>
    <numFmt numFmtId="211" formatCode="#0"/>
    <numFmt numFmtId="212" formatCode="0.0000000000"/>
    <numFmt numFmtId="213" formatCode="0.000000000"/>
    <numFmt numFmtId="214" formatCode="0.00000000"/>
    <numFmt numFmtId="215" formatCode="0.0000000"/>
    <numFmt numFmtId="216" formatCode="0.000000"/>
    <numFmt numFmtId="217" formatCode="0.00000"/>
    <numFmt numFmtId="218" formatCode="0.000"/>
  </numFmts>
  <fonts count="100">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sz val="11"/>
      <name val="Times New Roman"/>
      <family val="1"/>
    </font>
    <font>
      <b/>
      <sz val="12"/>
      <name val="Arial Cyr"/>
      <family val="0"/>
    </font>
    <font>
      <b/>
      <sz val="18"/>
      <name val="Times New Roman Cyr"/>
      <family val="1"/>
    </font>
    <font>
      <b/>
      <sz val="14"/>
      <name val="Times New Roman Cyr"/>
      <family val="1"/>
    </font>
    <font>
      <b/>
      <sz val="11"/>
      <name val="Times New Roman Cyr"/>
      <family val="1"/>
    </font>
    <font>
      <sz val="14"/>
      <name val="Times New Roman"/>
      <family val="1"/>
    </font>
    <font>
      <sz val="8"/>
      <name val="Times New Roman CYR"/>
      <family val="0"/>
    </font>
    <font>
      <b/>
      <sz val="18"/>
      <name val="Times New Roman"/>
      <family val="1"/>
    </font>
    <font>
      <sz val="10"/>
      <color indexed="8"/>
      <name val="ARIAL"/>
      <family val="0"/>
    </font>
    <font>
      <sz val="8"/>
      <name val="Times New Roman"/>
      <family val="1"/>
    </font>
    <font>
      <b/>
      <sz val="16"/>
      <name val="Times New Roman Cyr"/>
      <family val="0"/>
    </font>
    <font>
      <b/>
      <sz val="12"/>
      <name val="Times New Roman Cyr"/>
      <family val="0"/>
    </font>
    <font>
      <b/>
      <sz val="12"/>
      <name val="Times New Roman CYR"/>
      <family val="0"/>
    </font>
    <font>
      <b/>
      <vertAlign val="superscript"/>
      <sz val="10"/>
      <name val="Times New Roman"/>
      <family val="1"/>
    </font>
    <font>
      <b/>
      <vertAlign val="superscript"/>
      <sz val="11"/>
      <name val="Times New Roman"/>
      <family val="1"/>
    </font>
    <font>
      <sz val="12"/>
      <name val="Arial"/>
      <family val="0"/>
    </font>
    <font>
      <b/>
      <sz val="11"/>
      <name val="Arial"/>
      <family val="0"/>
    </font>
    <font>
      <b/>
      <sz val="14"/>
      <name val="Arial"/>
      <family val="0"/>
    </font>
    <font>
      <sz val="14"/>
      <name val="Times New Roman Cyr"/>
      <family val="0"/>
    </font>
    <font>
      <b/>
      <sz val="22"/>
      <name val="Times New Roman"/>
      <family val="1"/>
    </font>
    <font>
      <sz val="16"/>
      <name val="Times New Roman"/>
      <family val="1"/>
    </font>
    <font>
      <b/>
      <sz val="16"/>
      <name val="Times New Roman"/>
      <family val="1"/>
    </font>
    <font>
      <sz val="16"/>
      <name val="Arial Cyr"/>
      <family val="0"/>
    </font>
    <font>
      <sz val="14"/>
      <name val="Arial Cyr"/>
      <family val="0"/>
    </font>
    <font>
      <b/>
      <sz val="14"/>
      <color indexed="10"/>
      <name val="Times New Roman"/>
      <family val="1"/>
    </font>
    <font>
      <sz val="14"/>
      <color indexed="10"/>
      <name val="Times New Roman"/>
      <family val="1"/>
    </font>
    <font>
      <sz val="12"/>
      <color indexed="10"/>
      <name val="Times New Roman"/>
      <family val="1"/>
    </font>
    <font>
      <sz val="14"/>
      <color indexed="10"/>
      <name val="Arial Cyr"/>
      <family val="0"/>
    </font>
    <font>
      <sz val="14"/>
      <color indexed="10"/>
      <name val="Times New Roman Cyr"/>
      <family val="1"/>
    </font>
    <font>
      <sz val="8"/>
      <name val="Arial Cyr"/>
      <family val="0"/>
    </font>
    <font>
      <sz val="14"/>
      <name val="Helv"/>
      <family val="0"/>
    </font>
    <font>
      <i/>
      <sz val="10"/>
      <name val="Arial Cyr"/>
      <family val="0"/>
    </font>
    <font>
      <b/>
      <i/>
      <sz val="10"/>
      <name val="Arial Cyr"/>
      <family val="0"/>
    </font>
    <font>
      <sz val="12"/>
      <name val="Arial Cyr"/>
      <family val="0"/>
    </font>
    <font>
      <b/>
      <sz val="12"/>
      <name val="Arial"/>
      <family val="2"/>
    </font>
    <font>
      <sz val="12"/>
      <color indexed="8"/>
      <name val="Arial"/>
      <family val="2"/>
    </font>
    <font>
      <b/>
      <sz val="14"/>
      <name val="Arial Cyr"/>
      <family val="0"/>
    </font>
    <font>
      <b/>
      <sz val="14"/>
      <color indexed="8"/>
      <name val="Times New Roman"/>
      <family val="1"/>
    </font>
    <font>
      <sz val="16"/>
      <name val="Arial"/>
      <family val="2"/>
    </font>
    <font>
      <sz val="16"/>
      <name val="Helv"/>
      <family val="0"/>
    </font>
    <font>
      <sz val="16"/>
      <color indexed="12"/>
      <name val="Helv"/>
      <family val="0"/>
    </font>
    <font>
      <sz val="16"/>
      <color indexed="12"/>
      <name val="Arial Cyr"/>
      <family val="0"/>
    </font>
    <font>
      <sz val="16"/>
      <color indexed="12"/>
      <name val="Arial"/>
      <family val="2"/>
    </font>
    <font>
      <b/>
      <sz val="16"/>
      <name val="Arial"/>
      <family val="2"/>
    </font>
    <font>
      <b/>
      <sz val="16"/>
      <name val="Arial Cyr"/>
      <family val="0"/>
    </font>
    <font>
      <b/>
      <sz val="16"/>
      <color indexed="12"/>
      <name val="Arial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4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medium"/>
      <right style="medium"/>
      <top style="thin"/>
      <bottom style="medium"/>
    </border>
    <border>
      <left style="thin"/>
      <right/>
      <top style="thin"/>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22" fillId="0" borderId="0">
      <alignment/>
      <protection/>
    </xf>
    <xf numFmtId="0" fontId="23"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5"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4"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6" fillId="46" borderId="0" applyNumberFormat="0" applyBorder="0" applyAlignment="0" applyProtection="0"/>
    <xf numFmtId="0" fontId="87" fillId="0" borderId="4" applyNumberFormat="0" applyFill="0" applyAlignment="0" applyProtection="0"/>
    <xf numFmtId="0" fontId="88" fillId="0" borderId="5" applyNumberFormat="0" applyFill="0" applyAlignment="0" applyProtection="0"/>
    <xf numFmtId="0" fontId="89" fillId="0" borderId="6" applyNumberFormat="0" applyFill="0" applyAlignment="0" applyProtection="0"/>
    <xf numFmtId="0" fontId="89"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9" fillId="0" borderId="0">
      <alignment vertical="top"/>
      <protection/>
    </xf>
    <xf numFmtId="0" fontId="90" fillId="0" borderId="7" applyNumberFormat="0" applyFill="0" applyAlignment="0" applyProtection="0"/>
    <xf numFmtId="0" fontId="12" fillId="0" borderId="8" applyNumberFormat="0" applyFill="0" applyAlignment="0" applyProtection="0"/>
    <xf numFmtId="0" fontId="91" fillId="47" borderId="9" applyNumberFormat="0" applyAlignment="0" applyProtection="0"/>
    <xf numFmtId="0" fontId="10" fillId="48" borderId="10" applyNumberFormat="0" applyAlignment="0" applyProtection="0"/>
    <xf numFmtId="0" fontId="92"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93" fillId="50" borderId="1" applyNumberFormat="0" applyAlignment="0" applyProtection="0"/>
    <xf numFmtId="0" fontId="22" fillId="0" borderId="0">
      <alignment/>
      <protection/>
    </xf>
    <xf numFmtId="0" fontId="23"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pplyNumberFormat="0" applyFill="0" applyBorder="0" applyAlignment="0" applyProtection="0"/>
    <xf numFmtId="0" fontId="94" fillId="0" borderId="11" applyNumberFormat="0" applyFill="0" applyAlignment="0" applyProtection="0"/>
    <xf numFmtId="0" fontId="6" fillId="3" borderId="0" applyNumberFormat="0" applyBorder="0" applyAlignment="0" applyProtection="0"/>
    <xf numFmtId="0" fontId="95"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96" fillId="50" borderId="14" applyNumberFormat="0" applyAlignment="0" applyProtection="0"/>
    <xf numFmtId="0" fontId="18" fillId="0" borderId="15" applyNumberFormat="0" applyFill="0" applyAlignment="0" applyProtection="0"/>
    <xf numFmtId="0" fontId="97" fillId="54" borderId="0" applyNumberFormat="0" applyBorder="0" applyAlignment="0" applyProtection="0"/>
    <xf numFmtId="0" fontId="21" fillId="0" borderId="0">
      <alignment/>
      <protection/>
    </xf>
    <xf numFmtId="0" fontId="98" fillId="0" borderId="0" applyNumberFormat="0" applyFill="0" applyBorder="0" applyAlignment="0" applyProtection="0"/>
    <xf numFmtId="0" fontId="99"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42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30" fillId="0" borderId="17" xfId="52" applyFont="1" applyBorder="1" applyAlignment="1">
      <alignment horizontal="right"/>
      <protection/>
    </xf>
    <xf numFmtId="0" fontId="30" fillId="0" borderId="17" xfId="52" applyFont="1" applyBorder="1" applyAlignment="1">
      <alignment horizontal="right" wrapText="1"/>
      <protection/>
    </xf>
    <xf numFmtId="0" fontId="27" fillId="0" borderId="0" xfId="0" applyFont="1" applyAlignment="1">
      <alignment/>
    </xf>
    <xf numFmtId="0" fontId="29" fillId="0" borderId="0" xfId="0" applyFont="1" applyAlignment="1">
      <alignment horizontal="center" vertical="center" wrapText="1"/>
    </xf>
    <xf numFmtId="0" fontId="19" fillId="0" borderId="17" xfId="0" applyFont="1" applyBorder="1" applyAlignment="1">
      <alignment horizontal="right"/>
    </xf>
    <xf numFmtId="0" fontId="0" fillId="0" borderId="0" xfId="0" applyFont="1" applyAlignment="1">
      <alignment/>
    </xf>
    <xf numFmtId="0" fontId="0" fillId="0" borderId="17" xfId="0" applyFont="1" applyBorder="1" applyAlignment="1">
      <alignment/>
    </xf>
    <xf numFmtId="0" fontId="27" fillId="0" borderId="0" xfId="0" applyFont="1" applyBorder="1" applyAlignment="1">
      <alignment horizontal="right"/>
    </xf>
    <xf numFmtId="0" fontId="0" fillId="55" borderId="0" xfId="0" applyFont="1" applyFill="1" applyAlignment="1">
      <alignment/>
    </xf>
    <xf numFmtId="0" fontId="33" fillId="0" borderId="0" xfId="0" applyFont="1" applyBorder="1" applyAlignment="1">
      <alignment horizontal="center" vertical="center" wrapText="1"/>
    </xf>
    <xf numFmtId="0" fontId="34" fillId="0" borderId="0" xfId="0" applyFont="1" applyBorder="1" applyAlignment="1">
      <alignment horizontal="right" vertical="center" wrapText="1"/>
    </xf>
    <xf numFmtId="0" fontId="35" fillId="0" borderId="17" xfId="0" applyFont="1" applyBorder="1" applyAlignment="1">
      <alignment horizontal="right"/>
    </xf>
    <xf numFmtId="0" fontId="35" fillId="0" borderId="17" xfId="0" applyFont="1" applyBorder="1" applyAlignment="1">
      <alignment horizontal="right"/>
    </xf>
    <xf numFmtId="0" fontId="29" fillId="0" borderId="17" xfId="0" applyFont="1" applyBorder="1" applyAlignment="1">
      <alignment horizontal="right"/>
    </xf>
    <xf numFmtId="0" fontId="35" fillId="0" borderId="17"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27" fillId="0" borderId="0" xfId="0" applyNumberFormat="1" applyFont="1" applyBorder="1" applyAlignment="1">
      <alignment horizontal="right"/>
    </xf>
    <xf numFmtId="2" fontId="0" fillId="0" borderId="0" xfId="0" applyNumberFormat="1" applyFont="1" applyBorder="1" applyAlignment="1">
      <alignment/>
    </xf>
    <xf numFmtId="0" fontId="32" fillId="0" borderId="18" xfId="0" applyFont="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8" fillId="0" borderId="0" xfId="0" applyNumberFormat="1" applyFont="1" applyFill="1" applyAlignment="1" applyProtection="1">
      <alignment/>
      <protection/>
    </xf>
    <xf numFmtId="0" fontId="28" fillId="0" borderId="0" xfId="0" applyFont="1" applyFill="1" applyAlignment="1">
      <alignment/>
    </xf>
    <xf numFmtId="0" fontId="28" fillId="0" borderId="0" xfId="0" applyFont="1" applyAlignment="1">
      <alignment/>
    </xf>
    <xf numFmtId="0" fontId="30" fillId="0" borderId="19" xfId="52" applyFont="1" applyBorder="1" applyAlignment="1">
      <alignment horizontal="center"/>
      <protection/>
    </xf>
    <xf numFmtId="0" fontId="0" fillId="55" borderId="0" xfId="0" applyFont="1" applyFill="1" applyBorder="1" applyAlignment="1">
      <alignment/>
    </xf>
    <xf numFmtId="0" fontId="19" fillId="0" borderId="17" xfId="0" applyNumberFormat="1" applyFont="1" applyFill="1" applyBorder="1" applyAlignment="1" applyProtection="1">
      <alignment horizontal="center" vertical="center" wrapText="1"/>
      <protection/>
    </xf>
    <xf numFmtId="0" fontId="40" fillId="0" borderId="16" xfId="0" applyNumberFormat="1" applyFont="1" applyFill="1" applyBorder="1" applyAlignment="1" applyProtection="1">
      <alignment horizontal="right" vertical="center"/>
      <protection/>
    </xf>
    <xf numFmtId="0" fontId="30" fillId="0" borderId="17" xfId="0" applyFont="1" applyBorder="1" applyAlignment="1">
      <alignment horizontal="center" vertical="center" wrapText="1"/>
    </xf>
    <xf numFmtId="0" fontId="0" fillId="0" borderId="0" xfId="0" applyNumberFormat="1" applyFont="1" applyFill="1" applyAlignment="1" applyProtection="1">
      <alignment/>
      <protection/>
    </xf>
    <xf numFmtId="0" fontId="4" fillId="0" borderId="16" xfId="0" applyNumberFormat="1" applyFont="1" applyFill="1" applyBorder="1" applyAlignment="1" applyProtection="1">
      <alignment horizontal="center"/>
      <protection/>
    </xf>
    <xf numFmtId="0" fontId="0" fillId="0" borderId="16" xfId="0" applyFont="1" applyFill="1" applyBorder="1" applyAlignment="1">
      <alignment horizontal="center"/>
    </xf>
    <xf numFmtId="0" fontId="0" fillId="0" borderId="0" xfId="0" applyNumberFormat="1" applyFont="1" applyFill="1" applyBorder="1" applyAlignment="1" applyProtection="1">
      <alignment/>
      <protection/>
    </xf>
    <xf numFmtId="0" fontId="42" fillId="0" borderId="17" xfId="0" applyFont="1" applyBorder="1" applyAlignment="1">
      <alignment horizontal="right"/>
    </xf>
    <xf numFmtId="0" fontId="20" fillId="0" borderId="17" xfId="52" applyFont="1" applyBorder="1" applyAlignment="1">
      <alignment horizontal="right"/>
      <protection/>
    </xf>
    <xf numFmtId="0" fontId="20" fillId="0" borderId="19" xfId="52" applyFont="1" applyBorder="1" applyAlignment="1">
      <alignment horizontal="center"/>
      <protection/>
    </xf>
    <xf numFmtId="0" fontId="28" fillId="0" borderId="0" xfId="0" applyFont="1" applyAlignment="1">
      <alignment/>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alignment vertical="center" wrapText="1"/>
      <protection/>
    </xf>
    <xf numFmtId="0" fontId="30" fillId="0" borderId="17" xfId="0" applyNumberFormat="1" applyFont="1" applyFill="1" applyBorder="1" applyAlignment="1" applyProtection="1">
      <alignment horizontal="center" vertical="center" wrapText="1"/>
      <protection/>
    </xf>
    <xf numFmtId="0" fontId="46" fillId="0" borderId="22" xfId="106" applyFont="1" applyBorder="1" applyAlignment="1">
      <alignment horizontal="center"/>
      <protection/>
    </xf>
    <xf numFmtId="0" fontId="46" fillId="0" borderId="17" xfId="106" applyFont="1" applyBorder="1">
      <alignment/>
      <protection/>
    </xf>
    <xf numFmtId="0" fontId="28" fillId="55" borderId="0" xfId="0" applyFont="1" applyFill="1" applyAlignment="1">
      <alignment/>
    </xf>
    <xf numFmtId="0" fontId="0" fillId="0" borderId="19" xfId="0" applyFont="1" applyBorder="1" applyAlignment="1">
      <alignment/>
    </xf>
    <xf numFmtId="49" fontId="4" fillId="0" borderId="17" xfId="0" applyNumberFormat="1" applyFont="1" applyBorder="1" applyAlignment="1">
      <alignment horizontal="center" vertical="center" wrapText="1"/>
    </xf>
    <xf numFmtId="0" fontId="36" fillId="0" borderId="0" xfId="0" applyFont="1" applyAlignment="1">
      <alignment/>
    </xf>
    <xf numFmtId="0" fontId="36" fillId="55"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pplyProtection="1">
      <alignment/>
      <protection/>
    </xf>
    <xf numFmtId="0" fontId="36" fillId="0" borderId="17" xfId="112" applyFont="1" applyBorder="1" applyAlignment="1">
      <alignment horizontal="center" vertical="center" wrapText="1"/>
      <protection/>
    </xf>
    <xf numFmtId="2" fontId="36" fillId="0" borderId="17" xfId="108" applyNumberFormat="1" applyFont="1" applyBorder="1" applyAlignment="1" quotePrefix="1">
      <alignment horizontal="center" vertical="center" wrapText="1"/>
      <protection/>
    </xf>
    <xf numFmtId="0" fontId="4" fillId="0" borderId="17" xfId="0" applyFont="1" applyBorder="1" applyAlignment="1">
      <alignment horizontal="center" vertical="center" wrapText="1"/>
    </xf>
    <xf numFmtId="49" fontId="36" fillId="0" borderId="17" xfId="0" applyNumberFormat="1" applyFont="1" applyBorder="1" applyAlignment="1">
      <alignment horizontal="center" vertical="center" wrapText="1"/>
    </xf>
    <xf numFmtId="49" fontId="36" fillId="0" borderId="17" xfId="109" applyNumberFormat="1" applyFont="1" applyFill="1" applyBorder="1" applyAlignment="1">
      <alignment horizontal="center" vertical="center" wrapText="1"/>
      <protection/>
    </xf>
    <xf numFmtId="49" fontId="36" fillId="0" borderId="17" xfId="109" applyNumberFormat="1" applyFont="1" applyFill="1" applyBorder="1" applyAlignment="1">
      <alignment horizontal="center" vertical="center"/>
      <protection/>
    </xf>
    <xf numFmtId="49" fontId="36" fillId="0" borderId="23" xfId="109" applyNumberFormat="1" applyFont="1" applyFill="1" applyBorder="1" applyAlignment="1">
      <alignment horizontal="center" vertical="center"/>
      <protection/>
    </xf>
    <xf numFmtId="49" fontId="36" fillId="0" borderId="17" xfId="109" applyNumberFormat="1" applyFont="1" applyBorder="1" applyAlignment="1">
      <alignment horizontal="center" vertical="center"/>
      <protection/>
    </xf>
    <xf numFmtId="0" fontId="36" fillId="0" borderId="17" xfId="0" applyFont="1" applyBorder="1" applyAlignment="1">
      <alignment horizontal="center" vertical="center" wrapText="1"/>
    </xf>
    <xf numFmtId="0" fontId="34" fillId="0" borderId="17" xfId="112" applyFont="1" applyBorder="1" applyAlignment="1">
      <alignment horizontal="center" vertical="center" wrapText="1"/>
      <protection/>
    </xf>
    <xf numFmtId="0" fontId="36" fillId="0" borderId="17" xfId="109" applyFont="1" applyBorder="1" applyAlignment="1">
      <alignment horizontal="center" vertical="center" wrapText="1"/>
      <protection/>
    </xf>
    <xf numFmtId="0" fontId="34" fillId="0" borderId="17" xfId="109" applyFont="1" applyFill="1" applyBorder="1" applyAlignment="1">
      <alignment horizontal="center" vertical="center" wrapText="1"/>
      <protection/>
    </xf>
    <xf numFmtId="0" fontId="49" fillId="0" borderId="17" xfId="109" applyFont="1" applyFill="1" applyBorder="1" applyAlignment="1">
      <alignment horizontal="center" vertical="center" wrapText="1"/>
      <protection/>
    </xf>
    <xf numFmtId="0" fontId="36" fillId="0" borderId="0" xfId="0" applyFont="1" applyAlignment="1">
      <alignment horizontal="center" vertical="center" wrapText="1"/>
    </xf>
    <xf numFmtId="49" fontId="49" fillId="0" borderId="17" xfId="109" applyNumberFormat="1" applyFont="1" applyBorder="1" applyAlignment="1">
      <alignment horizontal="center" vertical="center" wrapText="1"/>
      <protection/>
    </xf>
    <xf numFmtId="3" fontId="36" fillId="0" borderId="17" xfId="109" applyNumberFormat="1" applyFont="1" applyFill="1" applyBorder="1" applyAlignment="1" applyProtection="1">
      <alignment horizontal="center" vertical="center" wrapText="1"/>
      <protection locked="0"/>
    </xf>
    <xf numFmtId="0" fontId="34" fillId="0" borderId="17" xfId="109" applyFont="1" applyFill="1" applyBorder="1" applyAlignment="1">
      <alignment horizontal="center" vertical="center" wrapText="1"/>
      <protection/>
    </xf>
    <xf numFmtId="0" fontId="36" fillId="0" borderId="17" xfId="110" applyFont="1" applyBorder="1" applyAlignment="1">
      <alignment horizontal="center" vertical="center" wrapText="1"/>
      <protection/>
    </xf>
    <xf numFmtId="3" fontId="49" fillId="0" borderId="17" xfId="109" applyNumberFormat="1" applyFont="1" applyFill="1" applyBorder="1" applyAlignment="1">
      <alignment horizontal="center" vertical="center" wrapText="1"/>
      <protection/>
    </xf>
    <xf numFmtId="0" fontId="36" fillId="0" borderId="17"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36" fillId="0" borderId="0" xfId="0" applyNumberFormat="1" applyFont="1" applyFill="1" applyAlignment="1" applyProtection="1">
      <alignment/>
      <protection/>
    </xf>
    <xf numFmtId="3" fontId="36" fillId="0" borderId="0" xfId="0" applyNumberFormat="1" applyFont="1" applyFill="1" applyAlignment="1" applyProtection="1">
      <alignment/>
      <protection/>
    </xf>
    <xf numFmtId="3" fontId="36" fillId="55" borderId="0" xfId="0" applyNumberFormat="1" applyFont="1" applyFill="1" applyAlignment="1">
      <alignment/>
    </xf>
    <xf numFmtId="3" fontId="36" fillId="0" borderId="0" xfId="0" applyNumberFormat="1" applyFont="1" applyAlignment="1">
      <alignment/>
    </xf>
    <xf numFmtId="0" fontId="36" fillId="0" borderId="16" xfId="0" applyNumberFormat="1" applyFont="1" applyFill="1" applyBorder="1" applyAlignment="1" applyProtection="1">
      <alignment horizontal="right" vertical="center"/>
      <protection/>
    </xf>
    <xf numFmtId="0" fontId="28" fillId="0" borderId="16" xfId="0" applyNumberFormat="1" applyFont="1" applyFill="1" applyBorder="1" applyAlignment="1" applyProtection="1">
      <alignment horizontal="right" vertical="center"/>
      <protection/>
    </xf>
    <xf numFmtId="0" fontId="51" fillId="0" borderId="0" xfId="0" applyNumberFormat="1" applyFont="1" applyFill="1" applyAlignment="1" applyProtection="1">
      <alignment/>
      <protection/>
    </xf>
    <xf numFmtId="0" fontId="19" fillId="0" borderId="0" xfId="0" applyFont="1" applyBorder="1" applyAlignment="1">
      <alignment horizontal="right"/>
    </xf>
    <xf numFmtId="0" fontId="0" fillId="0" borderId="0" xfId="0" applyFont="1" applyBorder="1" applyAlignment="1">
      <alignment/>
    </xf>
    <xf numFmtId="0" fontId="20" fillId="55" borderId="24" xfId="0" applyFont="1" applyFill="1" applyBorder="1" applyAlignment="1">
      <alignment horizontal="center" vertical="center" wrapText="1"/>
    </xf>
    <xf numFmtId="0" fontId="20" fillId="55" borderId="0" xfId="0" applyFont="1" applyFill="1" applyBorder="1" applyAlignment="1">
      <alignment horizontal="center" vertical="center" wrapText="1"/>
    </xf>
    <xf numFmtId="0" fontId="31"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7" xfId="0" applyFont="1" applyBorder="1" applyAlignment="1">
      <alignment horizontal="center" vertical="center" wrapText="1"/>
    </xf>
    <xf numFmtId="1" fontId="51" fillId="0" borderId="27" xfId="0" applyNumberFormat="1" applyFont="1" applyBorder="1" applyAlignment="1">
      <alignment horizontal="center"/>
    </xf>
    <xf numFmtId="1" fontId="51" fillId="0" borderId="16" xfId="0" applyNumberFormat="1" applyFont="1" applyBorder="1" applyAlignment="1">
      <alignment horizontal="center"/>
    </xf>
    <xf numFmtId="0" fontId="51" fillId="0" borderId="26" xfId="0" applyFont="1" applyBorder="1" applyAlignment="1">
      <alignment horizontal="center" wrapText="1"/>
    </xf>
    <xf numFmtId="0" fontId="51" fillId="0" borderId="17" xfId="0" applyFont="1" applyBorder="1" applyAlignment="1">
      <alignment horizontal="center" wrapText="1"/>
    </xf>
    <xf numFmtId="1" fontId="51" fillId="0" borderId="28" xfId="0" applyNumberFormat="1" applyFont="1" applyBorder="1" applyAlignment="1">
      <alignment horizontal="center"/>
    </xf>
    <xf numFmtId="1" fontId="51" fillId="0" borderId="25" xfId="0" applyNumberFormat="1" applyFont="1" applyBorder="1" applyAlignment="1">
      <alignment horizontal="center"/>
    </xf>
    <xf numFmtId="49" fontId="52" fillId="55" borderId="17" xfId="0" applyNumberFormat="1" applyFont="1" applyFill="1" applyBorder="1" applyAlignment="1">
      <alignment horizontal="center" wrapText="1"/>
    </xf>
    <xf numFmtId="0" fontId="52" fillId="0" borderId="26" xfId="0" applyFont="1" applyBorder="1" applyAlignment="1">
      <alignment horizontal="center" wrapText="1"/>
    </xf>
    <xf numFmtId="0" fontId="52" fillId="0" borderId="17" xfId="0" applyFont="1" applyBorder="1" applyAlignment="1">
      <alignment horizontal="center" wrapText="1"/>
    </xf>
    <xf numFmtId="0" fontId="52" fillId="0" borderId="25" xfId="0" applyFont="1" applyBorder="1" applyAlignment="1">
      <alignment horizontal="center" wrapText="1"/>
    </xf>
    <xf numFmtId="0" fontId="52" fillId="0" borderId="19" xfId="0" applyFont="1" applyBorder="1" applyAlignment="1">
      <alignment horizontal="center" wrapText="1"/>
    </xf>
    <xf numFmtId="0" fontId="51" fillId="0" borderId="25" xfId="0" applyFont="1" applyBorder="1" applyAlignment="1">
      <alignment horizontal="center" wrapText="1"/>
    </xf>
    <xf numFmtId="0" fontId="52" fillId="0" borderId="17" xfId="0" applyFont="1" applyBorder="1" applyAlignment="1">
      <alignment horizontal="center"/>
    </xf>
    <xf numFmtId="1" fontId="53" fillId="0" borderId="17" xfId="0" applyNumberFormat="1" applyFont="1" applyBorder="1" applyAlignment="1">
      <alignment/>
    </xf>
    <xf numFmtId="192" fontId="36" fillId="0" borderId="17" xfId="96" applyNumberFormat="1" applyFont="1" applyBorder="1" applyAlignment="1">
      <alignment horizontal="center" vertical="center"/>
      <protection/>
    </xf>
    <xf numFmtId="3" fontId="4" fillId="0" borderId="17" xfId="96" applyNumberFormat="1" applyFont="1" applyBorder="1" applyAlignment="1">
      <alignment horizontal="center" vertical="center"/>
      <protection/>
    </xf>
    <xf numFmtId="3" fontId="36" fillId="0" borderId="17" xfId="96" applyNumberFormat="1" applyFont="1" applyBorder="1" applyAlignment="1">
      <alignment horizontal="center" vertical="center"/>
      <protection/>
    </xf>
    <xf numFmtId="3" fontId="54" fillId="0" borderId="17" xfId="108" applyNumberFormat="1" applyFont="1" applyBorder="1" applyAlignment="1">
      <alignment horizontal="center" vertical="center" wrapText="1"/>
      <protection/>
    </xf>
    <xf numFmtId="0" fontId="36" fillId="0" borderId="0" xfId="0" applyFont="1" applyBorder="1" applyAlignment="1">
      <alignment horizontal="center" vertical="center" wrapText="1"/>
    </xf>
    <xf numFmtId="0" fontId="0" fillId="0" borderId="16" xfId="0" applyFont="1" applyFill="1" applyBorder="1" applyAlignment="1">
      <alignment/>
    </xf>
    <xf numFmtId="49" fontId="55" fillId="0" borderId="17" xfId="0" applyNumberFormat="1" applyFont="1" applyBorder="1" applyAlignment="1">
      <alignment horizontal="center" vertical="center" wrapText="1"/>
    </xf>
    <xf numFmtId="0" fontId="55" fillId="0" borderId="17" xfId="0" applyFont="1" applyBorder="1" applyAlignment="1">
      <alignment horizontal="center" vertical="center" wrapText="1"/>
    </xf>
    <xf numFmtId="3" fontId="55" fillId="0" borderId="17" xfId="0" applyNumberFormat="1" applyFont="1" applyBorder="1" applyAlignment="1">
      <alignment horizontal="center" vertical="center" wrapText="1"/>
    </xf>
    <xf numFmtId="0" fontId="55" fillId="0" borderId="17" xfId="0" applyNumberFormat="1" applyFont="1" applyFill="1" applyBorder="1" applyAlignment="1" applyProtection="1">
      <alignment horizontal="center" vertical="center" wrapText="1"/>
      <protection/>
    </xf>
    <xf numFmtId="0" fontId="56" fillId="0" borderId="17" xfId="107" applyFont="1" applyBorder="1" applyAlignment="1" quotePrefix="1">
      <alignment horizontal="center" vertical="center" wrapText="1"/>
      <protection/>
    </xf>
    <xf numFmtId="2" fontId="56" fillId="0" borderId="17" xfId="107" applyNumberFormat="1" applyFont="1" applyBorder="1" applyAlignment="1" quotePrefix="1">
      <alignment horizontal="center" vertical="center" wrapText="1"/>
      <protection/>
    </xf>
    <xf numFmtId="2" fontId="56" fillId="0" borderId="17" xfId="107" applyNumberFormat="1" applyFont="1" applyBorder="1" applyAlignment="1">
      <alignment vertical="center" wrapText="1"/>
      <protection/>
    </xf>
    <xf numFmtId="192" fontId="56" fillId="0" borderId="17" xfId="96" applyNumberFormat="1" applyFont="1" applyBorder="1" applyAlignment="1">
      <alignment horizontal="center" vertical="center"/>
      <protection/>
    </xf>
    <xf numFmtId="0" fontId="55" fillId="0" borderId="17" xfId="107" applyFont="1" applyBorder="1" applyAlignment="1">
      <alignment horizontal="center" vertical="center" wrapText="1"/>
      <protection/>
    </xf>
    <xf numFmtId="2" fontId="55" fillId="0" borderId="17" xfId="107" applyNumberFormat="1" applyFont="1" applyBorder="1" applyAlignment="1">
      <alignment horizontal="center" vertical="center" wrapText="1"/>
      <protection/>
    </xf>
    <xf numFmtId="2" fontId="56" fillId="0" borderId="17" xfId="0" applyNumberFormat="1" applyFont="1" applyBorder="1" applyAlignment="1" quotePrefix="1">
      <alignment horizontal="center" vertical="center" wrapText="1"/>
    </xf>
    <xf numFmtId="0" fontId="56" fillId="0" borderId="17" xfId="0" applyFont="1" applyBorder="1" applyAlignment="1" quotePrefix="1">
      <alignment horizontal="center" vertical="center" wrapText="1"/>
    </xf>
    <xf numFmtId="2" fontId="56" fillId="0" borderId="17" xfId="0" applyNumberFormat="1" applyFont="1" applyBorder="1" applyAlignment="1">
      <alignment vertical="center" wrapText="1"/>
    </xf>
    <xf numFmtId="2" fontId="58" fillId="0" borderId="17" xfId="107" applyNumberFormat="1" applyFont="1" applyBorder="1" applyAlignment="1" quotePrefix="1">
      <alignment horizontal="center" vertical="center" wrapText="1"/>
      <protection/>
    </xf>
    <xf numFmtId="2" fontId="56" fillId="0" borderId="17" xfId="0" applyNumberFormat="1" applyFont="1" applyFill="1" applyBorder="1" applyAlignment="1">
      <alignment vertical="center" wrapText="1"/>
    </xf>
    <xf numFmtId="0" fontId="57" fillId="0" borderId="0" xfId="0" applyFont="1" applyAlignment="1">
      <alignment vertical="center" wrapText="1"/>
    </xf>
    <xf numFmtId="0" fontId="57" fillId="0" borderId="17" xfId="0" applyFont="1" applyFill="1" applyBorder="1" applyAlignment="1">
      <alignment vertical="center" wrapText="1"/>
    </xf>
    <xf numFmtId="192" fontId="55" fillId="0" borderId="17" xfId="96" applyNumberFormat="1" applyFont="1" applyBorder="1" applyAlignment="1">
      <alignment horizontal="center" vertical="center"/>
      <protection/>
    </xf>
    <xf numFmtId="3" fontId="55" fillId="0" borderId="17" xfId="96" applyNumberFormat="1" applyFont="1" applyBorder="1" applyAlignment="1">
      <alignment horizontal="center" vertical="center"/>
      <protection/>
    </xf>
    <xf numFmtId="0" fontId="56" fillId="0" borderId="17" xfId="0" applyFont="1" applyBorder="1" applyAlignment="1">
      <alignment horizontal="center" vertical="center" wrapText="1"/>
    </xf>
    <xf numFmtId="49" fontId="56" fillId="0" borderId="17" xfId="0" applyNumberFormat="1" applyFont="1" applyBorder="1" applyAlignment="1">
      <alignment horizontal="center" vertical="center" wrapText="1"/>
    </xf>
    <xf numFmtId="2" fontId="56" fillId="0" borderId="17" xfId="108" applyNumberFormat="1" applyFont="1" applyBorder="1" applyAlignment="1" quotePrefix="1">
      <alignment horizontal="center" vertical="center" wrapText="1"/>
      <protection/>
    </xf>
    <xf numFmtId="0" fontId="56" fillId="0" borderId="17" xfId="109" applyFont="1" applyBorder="1" applyAlignment="1">
      <alignment horizontal="center" vertical="center" wrapText="1"/>
      <protection/>
    </xf>
    <xf numFmtId="3" fontId="56" fillId="0" borderId="17" xfId="96" applyNumberFormat="1" applyFont="1" applyBorder="1" applyAlignment="1">
      <alignment horizontal="center" vertical="center"/>
      <protection/>
    </xf>
    <xf numFmtId="0" fontId="56" fillId="0" borderId="23" xfId="109" applyFont="1" applyBorder="1" applyAlignment="1">
      <alignment horizontal="center" vertical="center" wrapText="1"/>
      <protection/>
    </xf>
    <xf numFmtId="3" fontId="58" fillId="0" borderId="17" xfId="108" applyNumberFormat="1" applyFont="1" applyBorder="1" applyAlignment="1">
      <alignment horizontal="center" vertical="center" wrapText="1"/>
      <protection/>
    </xf>
    <xf numFmtId="0" fontId="56" fillId="0" borderId="0" xfId="0" applyFont="1" applyAlignment="1">
      <alignment horizontal="center" vertical="center" wrapText="1"/>
    </xf>
    <xf numFmtId="0" fontId="56" fillId="0" borderId="17" xfId="112" applyFont="1" applyBorder="1" applyAlignment="1">
      <alignment horizontal="center" vertical="center" wrapText="1"/>
      <protection/>
    </xf>
    <xf numFmtId="3" fontId="59" fillId="0" borderId="17" xfId="109" applyNumberFormat="1" applyFont="1" applyFill="1" applyBorder="1" applyAlignment="1">
      <alignment horizontal="center" vertical="center" wrapText="1"/>
      <protection/>
    </xf>
    <xf numFmtId="0" fontId="55" fillId="0" borderId="17" xfId="112" applyFont="1" applyBorder="1" applyAlignment="1">
      <alignment horizontal="center" vertical="center" wrapText="1"/>
      <protection/>
    </xf>
    <xf numFmtId="0" fontId="56" fillId="0" borderId="0" xfId="0" applyFont="1" applyAlignment="1">
      <alignment horizontal="center" vertical="center" wrapText="1" shrinkToFit="1"/>
    </xf>
    <xf numFmtId="2" fontId="55" fillId="0" borderId="17" xfId="108" applyNumberFormat="1" applyFont="1" applyBorder="1" applyAlignment="1" quotePrefix="1">
      <alignment horizontal="center" vertical="center" wrapText="1"/>
      <protection/>
    </xf>
    <xf numFmtId="0" fontId="56" fillId="0" borderId="23" xfId="0" applyFont="1" applyBorder="1" applyAlignment="1">
      <alignment horizontal="center" vertical="center" wrapText="1"/>
    </xf>
    <xf numFmtId="0" fontId="56" fillId="0" borderId="17" xfId="0" applyNumberFormat="1" applyFont="1" applyFill="1" applyBorder="1" applyAlignment="1" applyProtection="1">
      <alignment/>
      <protection/>
    </xf>
    <xf numFmtId="0" fontId="56" fillId="0" borderId="17" xfId="0" applyNumberFormat="1" applyFont="1" applyFill="1" applyBorder="1" applyAlignment="1" applyProtection="1">
      <alignment/>
      <protection/>
    </xf>
    <xf numFmtId="0" fontId="49" fillId="0" borderId="17" xfId="109" applyFont="1" applyFill="1" applyBorder="1" applyAlignment="1">
      <alignment horizontal="center" vertical="center" wrapText="1"/>
      <protection/>
    </xf>
    <xf numFmtId="3" fontId="36" fillId="0" borderId="17" xfId="0" applyNumberFormat="1" applyFont="1" applyFill="1" applyBorder="1" applyAlignment="1" applyProtection="1">
      <alignment horizontal="center" vertical="center"/>
      <protection/>
    </xf>
    <xf numFmtId="192" fontId="36" fillId="0" borderId="17" xfId="96" applyNumberFormat="1" applyFont="1" applyBorder="1" applyAlignment="1">
      <alignment horizontal="center" vertical="center" wrapText="1"/>
      <protection/>
    </xf>
    <xf numFmtId="0" fontId="36" fillId="0" borderId="17" xfId="0" applyFont="1" applyFill="1" applyBorder="1" applyAlignment="1">
      <alignment horizontal="center" vertical="center" wrapText="1"/>
    </xf>
    <xf numFmtId="0" fontId="36" fillId="0" borderId="17" xfId="0" applyFont="1" applyBorder="1" applyAlignment="1" quotePrefix="1">
      <alignment horizontal="center" vertical="center" wrapText="1"/>
    </xf>
    <xf numFmtId="2" fontId="54" fillId="0" borderId="17" xfId="107" applyNumberFormat="1" applyFont="1" applyBorder="1" applyAlignment="1" quotePrefix="1">
      <alignment horizontal="center" vertical="center" wrapText="1"/>
      <protection/>
    </xf>
    <xf numFmtId="2" fontId="36" fillId="0" borderId="17" xfId="0" applyNumberFormat="1" applyFont="1" applyFill="1" applyBorder="1" applyAlignment="1">
      <alignment vertical="center" wrapText="1"/>
    </xf>
    <xf numFmtId="3" fontId="4" fillId="0" borderId="17" xfId="0" applyNumberFormat="1" applyFont="1" applyBorder="1" applyAlignment="1">
      <alignment horizontal="center" vertical="center" wrapText="1"/>
    </xf>
    <xf numFmtId="2" fontId="36" fillId="0" borderId="17" xfId="0" applyNumberFormat="1" applyFont="1" applyBorder="1" applyAlignment="1" quotePrefix="1">
      <alignment horizontal="center" vertical="center" wrapText="1"/>
    </xf>
    <xf numFmtId="2" fontId="36" fillId="0" borderId="17" xfId="0" applyNumberFormat="1" applyFont="1" applyBorder="1" applyAlignment="1">
      <alignment vertical="center" wrapText="1"/>
    </xf>
    <xf numFmtId="49" fontId="36" fillId="0" borderId="17" xfId="0" applyNumberFormat="1" applyFont="1" applyBorder="1" applyAlignment="1" quotePrefix="1">
      <alignment horizontal="center" vertical="center" wrapText="1"/>
    </xf>
    <xf numFmtId="0" fontId="36" fillId="0" borderId="17" xfId="0" applyFont="1" applyBorder="1" applyAlignment="1">
      <alignment horizontal="justify" vertical="center" wrapText="1"/>
    </xf>
    <xf numFmtId="0" fontId="28" fillId="0" borderId="17" xfId="0" applyFont="1" applyBorder="1" applyAlignment="1">
      <alignment horizontal="center" vertical="center" wrapText="1"/>
    </xf>
    <xf numFmtId="192" fontId="4" fillId="0" borderId="17" xfId="96" applyNumberFormat="1" applyFont="1" applyBorder="1">
      <alignment vertical="top"/>
      <protection/>
    </xf>
    <xf numFmtId="49" fontId="36" fillId="0" borderId="17" xfId="0" applyNumberFormat="1" applyFont="1" applyFill="1" applyBorder="1" applyAlignment="1">
      <alignment horizontal="center" vertical="center" wrapText="1"/>
    </xf>
    <xf numFmtId="0" fontId="36" fillId="0" borderId="17"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4" fillId="0" borderId="17" xfId="0" applyFont="1" applyBorder="1" applyAlignment="1">
      <alignment horizontal="justify" vertical="center" wrapText="1"/>
    </xf>
    <xf numFmtId="192" fontId="4" fillId="0" borderId="17" xfId="96" applyNumberFormat="1" applyFont="1" applyBorder="1" applyAlignment="1">
      <alignment horizontal="center" vertical="center"/>
      <protection/>
    </xf>
    <xf numFmtId="192" fontId="4" fillId="0" borderId="17" xfId="96" applyNumberFormat="1" applyFont="1" applyBorder="1" applyAlignment="1">
      <alignment vertical="center"/>
      <protection/>
    </xf>
    <xf numFmtId="0" fontId="36" fillId="0" borderId="17" xfId="0" applyFont="1" applyBorder="1" applyAlignment="1">
      <alignment horizontal="center" vertical="center"/>
    </xf>
    <xf numFmtId="0" fontId="4" fillId="0" borderId="17" xfId="0" applyNumberFormat="1" applyFont="1" applyFill="1" applyBorder="1" applyAlignment="1" applyProtection="1">
      <alignment horizontal="center" vertical="center" wrapText="1"/>
      <protection/>
    </xf>
    <xf numFmtId="0" fontId="4" fillId="0" borderId="17" xfId="109" applyFont="1" applyFill="1" applyBorder="1" applyAlignment="1">
      <alignment horizontal="center" vertical="center" wrapText="1"/>
      <protection/>
    </xf>
    <xf numFmtId="2" fontId="4" fillId="0" borderId="17" xfId="107" applyNumberFormat="1" applyFont="1" applyBorder="1" applyAlignment="1" quotePrefix="1">
      <alignment vertical="center" wrapText="1"/>
      <protection/>
    </xf>
    <xf numFmtId="1" fontId="53" fillId="0" borderId="29" xfId="0" applyNumberFormat="1" applyFont="1" applyBorder="1" applyAlignment="1">
      <alignment/>
    </xf>
    <xf numFmtId="1" fontId="53" fillId="0" borderId="30" xfId="0" applyNumberFormat="1" applyFont="1" applyBorder="1" applyAlignment="1">
      <alignment/>
    </xf>
    <xf numFmtId="1" fontId="53" fillId="0" borderId="31" xfId="0" applyNumberFormat="1" applyFont="1" applyBorder="1" applyAlignment="1">
      <alignment/>
    </xf>
    <xf numFmtId="0" fontId="53" fillId="0" borderId="30" xfId="0" applyFont="1" applyBorder="1" applyAlignment="1">
      <alignment/>
    </xf>
    <xf numFmtId="2" fontId="36" fillId="0" borderId="17" xfId="107" applyNumberFormat="1" applyFont="1" applyBorder="1" applyAlignment="1">
      <alignment vertical="center" wrapText="1"/>
      <protection/>
    </xf>
    <xf numFmtId="192" fontId="36" fillId="0" borderId="17" xfId="0" applyNumberFormat="1" applyFont="1" applyBorder="1" applyAlignment="1">
      <alignment vertical="justify"/>
    </xf>
    <xf numFmtId="0" fontId="36" fillId="0" borderId="17" xfId="0" applyFont="1" applyBorder="1" applyAlignment="1">
      <alignment vertical="center" wrapText="1"/>
    </xf>
    <xf numFmtId="0" fontId="22" fillId="0" borderId="0" xfId="116">
      <alignment/>
      <protection/>
    </xf>
    <xf numFmtId="0" fontId="22" fillId="0" borderId="0" xfId="116" applyAlignment="1">
      <alignment horizontal="right"/>
      <protection/>
    </xf>
    <xf numFmtId="0" fontId="22" fillId="0" borderId="17" xfId="116" applyBorder="1" applyAlignment="1">
      <alignment horizontal="center" vertical="center" wrapText="1"/>
      <protection/>
    </xf>
    <xf numFmtId="0" fontId="22" fillId="56" borderId="17" xfId="116" applyFill="1" applyBorder="1" applyAlignment="1">
      <alignment horizontal="center" vertical="center" wrapText="1"/>
      <protection/>
    </xf>
    <xf numFmtId="0" fontId="27" fillId="0" borderId="17" xfId="116" applyFont="1" applyBorder="1" applyAlignment="1" quotePrefix="1">
      <alignment horizontal="center" vertical="center" wrapText="1"/>
      <protection/>
    </xf>
    <xf numFmtId="0" fontId="27" fillId="0" borderId="17" xfId="116" applyFont="1" applyBorder="1" applyAlignment="1">
      <alignment horizontal="center" vertical="center" wrapText="1"/>
      <protection/>
    </xf>
    <xf numFmtId="0" fontId="27" fillId="0" borderId="17" xfId="116" applyFont="1" applyBorder="1" applyAlignment="1" quotePrefix="1">
      <alignment vertical="center" wrapText="1"/>
      <protection/>
    </xf>
    <xf numFmtId="2" fontId="27" fillId="0" borderId="17" xfId="116" applyNumberFormat="1" applyFont="1" applyBorder="1" applyAlignment="1">
      <alignment vertical="center" wrapText="1"/>
      <protection/>
    </xf>
    <xf numFmtId="2" fontId="27" fillId="56" borderId="17" xfId="116" applyNumberFormat="1" applyFont="1" applyFill="1" applyBorder="1" applyAlignment="1">
      <alignment vertical="center" wrapText="1"/>
      <protection/>
    </xf>
    <xf numFmtId="0" fontId="27" fillId="0" borderId="17" xfId="116" applyFont="1" applyBorder="1" applyAlignment="1">
      <alignment vertical="center" wrapText="1"/>
      <protection/>
    </xf>
    <xf numFmtId="0" fontId="22" fillId="0" borderId="17" xfId="116" applyBorder="1" applyAlignment="1" quotePrefix="1">
      <alignment horizontal="center" vertical="center" wrapText="1"/>
      <protection/>
    </xf>
    <xf numFmtId="0" fontId="22" fillId="0" borderId="17" xfId="116" applyBorder="1" applyAlignment="1" quotePrefix="1">
      <alignment vertical="center" wrapText="1"/>
      <protection/>
    </xf>
    <xf numFmtId="2" fontId="22" fillId="0" borderId="17" xfId="116" applyNumberFormat="1" applyBorder="1" applyAlignment="1">
      <alignment vertical="center" wrapText="1"/>
      <protection/>
    </xf>
    <xf numFmtId="2" fontId="22" fillId="56" borderId="17" xfId="116" applyNumberFormat="1" applyFill="1" applyBorder="1" applyAlignment="1">
      <alignment vertical="center" wrapText="1"/>
      <protection/>
    </xf>
    <xf numFmtId="0" fontId="27" fillId="56" borderId="17" xfId="116" applyFont="1" applyFill="1" applyBorder="1" applyAlignment="1">
      <alignment horizontal="center" vertical="center" wrapText="1"/>
      <protection/>
    </xf>
    <xf numFmtId="0" fontId="27" fillId="56" borderId="17" xfId="116" applyFont="1" applyFill="1" applyBorder="1" applyAlignment="1" quotePrefix="1">
      <alignment horizontal="center" vertical="center" wrapText="1"/>
      <protection/>
    </xf>
    <xf numFmtId="0" fontId="27" fillId="56" borderId="17" xfId="116" applyFont="1" applyFill="1" applyBorder="1" applyAlignment="1">
      <alignment vertical="center" wrapText="1"/>
      <protection/>
    </xf>
    <xf numFmtId="0" fontId="27" fillId="0" borderId="0" xfId="116" applyFont="1" applyAlignment="1">
      <alignment horizontal="left"/>
      <protection/>
    </xf>
    <xf numFmtId="0" fontId="36" fillId="0" borderId="17" xfId="107" applyFont="1" applyBorder="1" applyAlignment="1" quotePrefix="1">
      <alignment horizontal="center" vertical="center" wrapText="1"/>
      <protection/>
    </xf>
    <xf numFmtId="2" fontId="36" fillId="0" borderId="17" xfId="107" applyNumberFormat="1" applyFont="1" applyBorder="1" applyAlignment="1" quotePrefix="1">
      <alignment horizontal="center" vertical="center" wrapText="1"/>
      <protection/>
    </xf>
    <xf numFmtId="3" fontId="36" fillId="0" borderId="0" xfId="0" applyNumberFormat="1" applyFont="1" applyFill="1" applyAlignment="1" applyProtection="1">
      <alignment/>
      <protection/>
    </xf>
    <xf numFmtId="0" fontId="4" fillId="0" borderId="17" xfId="107" applyFont="1" applyBorder="1" applyAlignment="1" quotePrefix="1">
      <alignment horizontal="center" vertical="center" wrapText="1"/>
      <protection/>
    </xf>
    <xf numFmtId="0" fontId="0" fillId="0" borderId="17" xfId="0" applyNumberFormat="1" applyFont="1" applyFill="1" applyBorder="1" applyAlignment="1" applyProtection="1">
      <alignment/>
      <protection/>
    </xf>
    <xf numFmtId="0" fontId="36" fillId="0" borderId="17" xfId="0" applyNumberFormat="1" applyFont="1" applyFill="1" applyBorder="1" applyAlignment="1" applyProtection="1">
      <alignment horizontal="center" vertical="center"/>
      <protection/>
    </xf>
    <xf numFmtId="0" fontId="36" fillId="0" borderId="17" xfId="0" applyNumberFormat="1" applyFont="1" applyFill="1" applyBorder="1" applyAlignment="1" applyProtection="1">
      <alignment horizontal="center" vertical="center" wrapText="1"/>
      <protection/>
    </xf>
    <xf numFmtId="0" fontId="36" fillId="0" borderId="17" xfId="0" applyNumberFormat="1" applyFont="1" applyFill="1" applyBorder="1" applyAlignment="1" applyProtection="1">
      <alignment horizontal="center" vertical="center" wrapText="1"/>
      <protection/>
    </xf>
    <xf numFmtId="0" fontId="4" fillId="0" borderId="17" xfId="111" applyFont="1" applyBorder="1" applyAlignment="1">
      <alignment horizontal="center" vertical="center" wrapText="1"/>
      <protection/>
    </xf>
    <xf numFmtId="2" fontId="31" fillId="0" borderId="17" xfId="0" applyNumberFormat="1" applyFont="1" applyBorder="1" applyAlignment="1">
      <alignment vertical="center" wrapText="1"/>
    </xf>
    <xf numFmtId="0" fontId="0" fillId="0" borderId="0" xfId="0" applyFont="1" applyFill="1" applyAlignment="1">
      <alignment/>
    </xf>
    <xf numFmtId="3" fontId="54" fillId="0" borderId="17" xfId="108" applyNumberFormat="1" applyFont="1" applyFill="1" applyBorder="1" applyAlignment="1">
      <alignment horizontal="center" vertical="center" wrapText="1"/>
      <protection/>
    </xf>
    <xf numFmtId="3" fontId="4" fillId="0" borderId="17" xfId="96" applyNumberFormat="1" applyFont="1" applyFill="1" applyBorder="1" applyAlignment="1">
      <alignment horizontal="center" vertical="center"/>
      <protection/>
    </xf>
    <xf numFmtId="3" fontId="36" fillId="0" borderId="17" xfId="96" applyNumberFormat="1" applyFont="1" applyFill="1" applyBorder="1" applyAlignment="1">
      <alignment horizontal="center" vertical="center"/>
      <protection/>
    </xf>
    <xf numFmtId="3" fontId="4" fillId="0" borderId="17" xfId="0" applyNumberFormat="1" applyFont="1" applyFill="1" applyBorder="1" applyAlignment="1" applyProtection="1">
      <alignment horizontal="center" vertical="center"/>
      <protection/>
    </xf>
    <xf numFmtId="0" fontId="4" fillId="0" borderId="17" xfId="109" applyFont="1" applyBorder="1" applyAlignment="1">
      <alignment horizontal="center" vertical="center" wrapText="1"/>
      <protection/>
    </xf>
    <xf numFmtId="2" fontId="28" fillId="0" borderId="17" xfId="0" applyNumberFormat="1" applyFont="1" applyBorder="1" applyAlignment="1">
      <alignment vertical="center" wrapText="1"/>
    </xf>
    <xf numFmtId="2" fontId="61" fillId="0" borderId="17" xfId="0" applyNumberFormat="1" applyFont="1" applyBorder="1" applyAlignment="1" quotePrefix="1">
      <alignment horizontal="center" vertical="center" wrapText="1"/>
    </xf>
    <xf numFmtId="0" fontId="22" fillId="0" borderId="0" xfId="113">
      <alignment/>
      <protection/>
    </xf>
    <xf numFmtId="0" fontId="22" fillId="0" borderId="0" xfId="116" applyFont="1">
      <alignment/>
      <protection/>
    </xf>
    <xf numFmtId="0" fontId="22" fillId="0" borderId="0" xfId="113" applyAlignment="1">
      <alignment horizontal="right"/>
      <protection/>
    </xf>
    <xf numFmtId="0" fontId="22" fillId="0" borderId="17" xfId="113" applyBorder="1" applyAlignment="1">
      <alignment horizontal="center" vertical="center" wrapText="1"/>
      <protection/>
    </xf>
    <xf numFmtId="0" fontId="22" fillId="56" borderId="17" xfId="113" applyFill="1" applyBorder="1" applyAlignment="1">
      <alignment horizontal="center" vertical="center" wrapText="1"/>
      <protection/>
    </xf>
    <xf numFmtId="0" fontId="27" fillId="0" borderId="17" xfId="113" applyFont="1" applyBorder="1" applyAlignment="1">
      <alignment vertical="center"/>
      <protection/>
    </xf>
    <xf numFmtId="0" fontId="27" fillId="0" borderId="17" xfId="113" applyFont="1" applyBorder="1" applyAlignment="1">
      <alignment vertical="center" wrapText="1"/>
      <protection/>
    </xf>
    <xf numFmtId="2" fontId="27" fillId="56" borderId="17" xfId="113" applyNumberFormat="1" applyFont="1" applyFill="1" applyBorder="1" applyAlignment="1">
      <alignment vertical="center"/>
      <protection/>
    </xf>
    <xf numFmtId="2" fontId="27" fillId="0" borderId="17" xfId="113" applyNumberFormat="1" applyFont="1" applyBorder="1" applyAlignment="1">
      <alignment vertical="center"/>
      <protection/>
    </xf>
    <xf numFmtId="0" fontId="22" fillId="0" borderId="17" xfId="113" applyBorder="1" applyAlignment="1">
      <alignment vertical="center"/>
      <protection/>
    </xf>
    <xf numFmtId="0" fontId="22" fillId="0" borderId="17" xfId="113" applyBorder="1" applyAlignment="1">
      <alignment vertical="center" wrapText="1"/>
      <protection/>
    </xf>
    <xf numFmtId="2" fontId="22" fillId="56" borderId="17" xfId="113" applyNumberFormat="1" applyFill="1" applyBorder="1" applyAlignment="1">
      <alignment vertical="center"/>
      <protection/>
    </xf>
    <xf numFmtId="2" fontId="22" fillId="0" borderId="17" xfId="113" applyNumberFormat="1" applyBorder="1" applyAlignment="1">
      <alignment vertical="center"/>
      <protection/>
    </xf>
    <xf numFmtId="0" fontId="27" fillId="56" borderId="17" xfId="113" applyFont="1" applyFill="1" applyBorder="1" applyAlignment="1">
      <alignment vertical="center"/>
      <protection/>
    </xf>
    <xf numFmtId="0" fontId="27" fillId="56" borderId="17" xfId="113" applyFont="1" applyFill="1" applyBorder="1" applyAlignment="1">
      <alignment vertical="center" wrapText="1"/>
      <protection/>
    </xf>
    <xf numFmtId="0" fontId="27" fillId="0" borderId="0" xfId="113" applyFont="1" applyAlignment="1">
      <alignment horizontal="left"/>
      <protection/>
    </xf>
    <xf numFmtId="0" fontId="22" fillId="0" borderId="0" xfId="114">
      <alignment/>
      <protection/>
    </xf>
    <xf numFmtId="0" fontId="22" fillId="0" borderId="0" xfId="114" applyAlignment="1">
      <alignment horizontal="right"/>
      <protection/>
    </xf>
    <xf numFmtId="0" fontId="22" fillId="0" borderId="17" xfId="114" applyBorder="1" applyAlignment="1">
      <alignment horizontal="center" vertical="center" wrapText="1"/>
      <protection/>
    </xf>
    <xf numFmtId="0" fontId="22" fillId="56" borderId="17" xfId="114" applyFill="1" applyBorder="1" applyAlignment="1">
      <alignment horizontal="center" vertical="center" wrapText="1"/>
      <protection/>
    </xf>
    <xf numFmtId="0" fontId="27" fillId="0" borderId="17" xfId="114" applyFont="1" applyBorder="1" applyAlignment="1">
      <alignment vertical="center"/>
      <protection/>
    </xf>
    <xf numFmtId="0" fontId="27" fillId="0" borderId="17" xfId="114" applyFont="1" applyBorder="1" applyAlignment="1">
      <alignment vertical="center" wrapText="1"/>
      <protection/>
    </xf>
    <xf numFmtId="2" fontId="27" fillId="56" borderId="17" xfId="114" applyNumberFormat="1" applyFont="1" applyFill="1" applyBorder="1" applyAlignment="1">
      <alignment vertical="center"/>
      <protection/>
    </xf>
    <xf numFmtId="2" fontId="27" fillId="0" borderId="17" xfId="114" applyNumberFormat="1" applyFont="1" applyBorder="1" applyAlignment="1">
      <alignment vertical="center"/>
      <protection/>
    </xf>
    <xf numFmtId="0" fontId="22" fillId="0" borderId="17" xfId="114" applyBorder="1" applyAlignment="1">
      <alignment vertical="center"/>
      <protection/>
    </xf>
    <xf numFmtId="0" fontId="22" fillId="0" borderId="17" xfId="114" applyBorder="1" applyAlignment="1">
      <alignment vertical="center" wrapText="1"/>
      <protection/>
    </xf>
    <xf numFmtId="2" fontId="22" fillId="56" borderId="17" xfId="114" applyNumberFormat="1" applyFill="1" applyBorder="1" applyAlignment="1">
      <alignment vertical="center"/>
      <protection/>
    </xf>
    <xf numFmtId="2" fontId="22" fillId="0" borderId="17" xfId="114" applyNumberFormat="1" applyBorder="1" applyAlignment="1">
      <alignment vertical="center"/>
      <protection/>
    </xf>
    <xf numFmtId="0" fontId="27" fillId="0" borderId="0" xfId="114" applyFont="1" applyAlignment="1">
      <alignment horizontal="left"/>
      <protection/>
    </xf>
    <xf numFmtId="0" fontId="22" fillId="0" borderId="0" xfId="115">
      <alignment/>
      <protection/>
    </xf>
    <xf numFmtId="0" fontId="22" fillId="0" borderId="0" xfId="115" applyAlignment="1">
      <alignment horizontal="right"/>
      <protection/>
    </xf>
    <xf numFmtId="0" fontId="22" fillId="0" borderId="17" xfId="115" applyBorder="1" applyAlignment="1">
      <alignment horizontal="center" vertical="center" wrapText="1"/>
      <protection/>
    </xf>
    <xf numFmtId="0" fontId="22" fillId="56" borderId="17" xfId="115" applyFill="1" applyBorder="1" applyAlignment="1">
      <alignment horizontal="center" vertical="center" wrapText="1"/>
      <protection/>
    </xf>
    <xf numFmtId="0" fontId="27" fillId="0" borderId="17" xfId="115" applyFont="1" applyBorder="1" applyAlignment="1" quotePrefix="1">
      <alignment horizontal="center" vertical="center" wrapText="1"/>
      <protection/>
    </xf>
    <xf numFmtId="0" fontId="27" fillId="0" borderId="17" xfId="115" applyFont="1" applyBorder="1" applyAlignment="1">
      <alignment horizontal="center" vertical="center" wrapText="1"/>
      <protection/>
    </xf>
    <xf numFmtId="2" fontId="27" fillId="0" borderId="17" xfId="115" applyNumberFormat="1" applyFont="1" applyBorder="1" applyAlignment="1">
      <alignment horizontal="center" vertical="center" wrapText="1"/>
      <protection/>
    </xf>
    <xf numFmtId="2" fontId="27" fillId="0" borderId="17" xfId="115" applyNumberFormat="1" applyFont="1" applyBorder="1" applyAlignment="1" quotePrefix="1">
      <alignment vertical="center" wrapText="1"/>
      <protection/>
    </xf>
    <xf numFmtId="2" fontId="27" fillId="56" borderId="17" xfId="115" applyNumberFormat="1" applyFont="1" applyFill="1" applyBorder="1" applyAlignment="1">
      <alignment vertical="center" wrapText="1"/>
      <protection/>
    </xf>
    <xf numFmtId="2" fontId="27" fillId="0" borderId="17" xfId="115" applyNumberFormat="1" applyFont="1" applyBorder="1" applyAlignment="1">
      <alignment vertical="center" wrapText="1"/>
      <protection/>
    </xf>
    <xf numFmtId="0" fontId="22" fillId="0" borderId="17" xfId="115" applyBorder="1" applyAlignment="1" quotePrefix="1">
      <alignment horizontal="center" vertical="center" wrapText="1"/>
      <protection/>
    </xf>
    <xf numFmtId="2" fontId="22" fillId="0" borderId="17" xfId="115" applyNumberFormat="1" applyBorder="1" applyAlignment="1" quotePrefix="1">
      <alignment horizontal="center" vertical="center" wrapText="1"/>
      <protection/>
    </xf>
    <xf numFmtId="2" fontId="22" fillId="0" borderId="17" xfId="115" applyNumberFormat="1" applyBorder="1" applyAlignment="1">
      <alignment vertical="center" wrapText="1"/>
      <protection/>
    </xf>
    <xf numFmtId="2" fontId="22" fillId="56" borderId="17" xfId="115" applyNumberFormat="1" applyFill="1" applyBorder="1" applyAlignment="1">
      <alignment vertical="center" wrapText="1"/>
      <protection/>
    </xf>
    <xf numFmtId="2" fontId="62" fillId="0" borderId="17" xfId="115" applyNumberFormat="1" applyFont="1" applyBorder="1" applyAlignment="1">
      <alignment vertical="center" wrapText="1"/>
      <protection/>
    </xf>
    <xf numFmtId="2" fontId="63" fillId="56" borderId="17" xfId="115" applyNumberFormat="1" applyFont="1" applyFill="1" applyBorder="1" applyAlignment="1">
      <alignment vertical="center" wrapText="1"/>
      <protection/>
    </xf>
    <xf numFmtId="2" fontId="63" fillId="0" borderId="17" xfId="115" applyNumberFormat="1" applyFont="1" applyBorder="1" applyAlignment="1">
      <alignment vertical="center" wrapText="1"/>
      <protection/>
    </xf>
    <xf numFmtId="2" fontId="62" fillId="56" borderId="17" xfId="115" applyNumberFormat="1" applyFont="1" applyFill="1" applyBorder="1" applyAlignment="1">
      <alignment vertical="center" wrapText="1"/>
      <protection/>
    </xf>
    <xf numFmtId="2" fontId="62" fillId="0" borderId="17" xfId="115" applyNumberFormat="1" applyFont="1" applyFill="1" applyBorder="1" applyAlignment="1">
      <alignment vertical="center" wrapText="1"/>
      <protection/>
    </xf>
    <xf numFmtId="2" fontId="22" fillId="0" borderId="17" xfId="115" applyNumberFormat="1" applyBorder="1" applyAlignment="1">
      <alignment horizontal="center" vertical="center" wrapText="1"/>
      <protection/>
    </xf>
    <xf numFmtId="0" fontId="27" fillId="56" borderId="17" xfId="115" applyFont="1" applyFill="1" applyBorder="1" applyAlignment="1">
      <alignment horizontal="center" vertical="center" wrapText="1"/>
      <protection/>
    </xf>
    <xf numFmtId="0" fontId="27" fillId="56" borderId="17" xfId="115" applyFont="1" applyFill="1" applyBorder="1" applyAlignment="1" quotePrefix="1">
      <alignment horizontal="center" vertical="center" wrapText="1"/>
      <protection/>
    </xf>
    <xf numFmtId="2" fontId="27" fillId="56" borderId="17" xfId="115" applyNumberFormat="1" applyFont="1" applyFill="1" applyBorder="1" applyAlignment="1">
      <alignment horizontal="center" vertical="center" wrapText="1"/>
      <protection/>
    </xf>
    <xf numFmtId="0" fontId="27" fillId="0" borderId="0" xfId="115" applyFont="1" applyAlignment="1">
      <alignment horizontal="left"/>
      <protection/>
    </xf>
    <xf numFmtId="0" fontId="21" fillId="0" borderId="0" xfId="0" applyFont="1" applyAlignment="1">
      <alignment/>
    </xf>
    <xf numFmtId="0" fontId="32" fillId="0" borderId="0" xfId="0" applyFont="1" applyAlignment="1">
      <alignment horizontal="center" wrapText="1"/>
    </xf>
    <xf numFmtId="0" fontId="32" fillId="0" borderId="0" xfId="0" applyFont="1" applyBorder="1" applyAlignment="1">
      <alignment horizontal="center" vertical="center" wrapText="1"/>
    </xf>
    <xf numFmtId="0" fontId="64" fillId="0" borderId="32" xfId="0" applyFont="1" applyBorder="1" applyAlignment="1">
      <alignment horizontal="center" vertical="center" wrapText="1"/>
    </xf>
    <xf numFmtId="0" fontId="32" fillId="0" borderId="32" xfId="0" applyFont="1" applyBorder="1" applyAlignment="1">
      <alignment horizontal="center" vertical="center" wrapText="1"/>
    </xf>
    <xf numFmtId="3" fontId="66" fillId="0" borderId="33" xfId="0" applyNumberFormat="1" applyFont="1" applyFill="1" applyBorder="1" applyAlignment="1">
      <alignment horizontal="center" vertical="center" wrapText="1"/>
    </xf>
    <xf numFmtId="0" fontId="64" fillId="0" borderId="23" xfId="0" applyFont="1" applyBorder="1" applyAlignment="1">
      <alignment horizontal="center" vertical="center" wrapText="1"/>
    </xf>
    <xf numFmtId="0" fontId="64" fillId="0" borderId="23" xfId="0" applyFont="1" applyBorder="1" applyAlignment="1">
      <alignment horizontal="center" vertical="center"/>
    </xf>
    <xf numFmtId="0" fontId="67" fillId="0" borderId="34" xfId="0" applyFont="1" applyBorder="1" applyAlignment="1">
      <alignment horizontal="center" vertical="center" wrapText="1"/>
    </xf>
    <xf numFmtId="0" fontId="67" fillId="0" borderId="35" xfId="0" applyFont="1" applyBorder="1" applyAlignment="1">
      <alignment horizontal="center" vertical="center" wrapText="1"/>
    </xf>
    <xf numFmtId="3" fontId="68" fillId="0" borderId="36" xfId="0" applyNumberFormat="1" applyFont="1" applyFill="1" applyBorder="1" applyAlignment="1">
      <alignment horizontal="center" vertical="center" wrapText="1"/>
    </xf>
    <xf numFmtId="0" fontId="67" fillId="0" borderId="35" xfId="0" applyFont="1" applyBorder="1" applyAlignment="1">
      <alignment horizontal="center" vertical="center"/>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0" xfId="0" applyFont="1" applyBorder="1" applyAlignment="1">
      <alignment horizontal="center" vertical="center" wrapText="1"/>
    </xf>
    <xf numFmtId="0" fontId="27" fillId="0" borderId="41" xfId="0" applyFont="1" applyBorder="1" applyAlignment="1">
      <alignment wrapText="1"/>
    </xf>
    <xf numFmtId="0" fontId="27" fillId="0" borderId="20" xfId="0" applyFont="1" applyBorder="1" applyAlignment="1">
      <alignment wrapText="1"/>
    </xf>
    <xf numFmtId="0" fontId="69" fillId="0" borderId="17" xfId="0" applyFont="1" applyBorder="1" applyAlignment="1">
      <alignment wrapText="1"/>
    </xf>
    <xf numFmtId="0" fontId="53" fillId="0" borderId="20" xfId="0" applyFont="1" applyBorder="1" applyAlignment="1">
      <alignment wrapText="1"/>
    </xf>
    <xf numFmtId="0" fontId="53" fillId="0" borderId="20" xfId="113" applyFont="1" applyBorder="1">
      <alignment/>
      <protection/>
    </xf>
    <xf numFmtId="0" fontId="70" fillId="0" borderId="17" xfId="0" applyFont="1" applyBorder="1" applyAlignment="1">
      <alignment wrapText="1"/>
    </xf>
    <xf numFmtId="0" fontId="71" fillId="0" borderId="17" xfId="0" applyFont="1" applyBorder="1" applyAlignment="1">
      <alignment/>
    </xf>
    <xf numFmtId="0" fontId="70" fillId="0" borderId="17" xfId="0" applyFont="1" applyBorder="1" applyAlignment="1">
      <alignment/>
    </xf>
    <xf numFmtId="1" fontId="53" fillId="0" borderId="21" xfId="0" applyNumberFormat="1" applyFont="1" applyBorder="1" applyAlignment="1">
      <alignment/>
    </xf>
    <xf numFmtId="1" fontId="72" fillId="0" borderId="0" xfId="0" applyNumberFormat="1" applyFont="1" applyBorder="1" applyAlignment="1">
      <alignment/>
    </xf>
    <xf numFmtId="0" fontId="27" fillId="0" borderId="22" xfId="0" applyFont="1" applyBorder="1" applyAlignment="1">
      <alignment wrapText="1"/>
    </xf>
    <xf numFmtId="0" fontId="27" fillId="0" borderId="17" xfId="0" applyFont="1" applyBorder="1" applyAlignment="1">
      <alignment wrapText="1"/>
    </xf>
    <xf numFmtId="0" fontId="53" fillId="0" borderId="17" xfId="0" applyFont="1" applyBorder="1" applyAlignment="1">
      <alignment wrapText="1"/>
    </xf>
    <xf numFmtId="1" fontId="53" fillId="0" borderId="19" xfId="0" applyNumberFormat="1" applyFont="1" applyBorder="1" applyAlignment="1">
      <alignment/>
    </xf>
    <xf numFmtId="0" fontId="73" fillId="0" borderId="17" xfId="0" applyFont="1" applyBorder="1" applyAlignment="1">
      <alignment wrapText="1"/>
    </xf>
    <xf numFmtId="0" fontId="74" fillId="0" borderId="17" xfId="0" applyFont="1" applyBorder="1" applyAlignment="1">
      <alignment wrapText="1"/>
    </xf>
    <xf numFmtId="0" fontId="75" fillId="0" borderId="17" xfId="0" applyFont="1" applyBorder="1" applyAlignment="1">
      <alignment wrapText="1"/>
    </xf>
    <xf numFmtId="0" fontId="75" fillId="0" borderId="20" xfId="113" applyFont="1" applyBorder="1">
      <alignment/>
      <protection/>
    </xf>
    <xf numFmtId="0" fontId="76" fillId="0" borderId="17" xfId="0" applyFont="1" applyBorder="1" applyAlignment="1">
      <alignment/>
    </xf>
    <xf numFmtId="195" fontId="75" fillId="0" borderId="17" xfId="0" applyNumberFormat="1" applyFont="1" applyBorder="1" applyAlignment="1">
      <alignment/>
    </xf>
    <xf numFmtId="1" fontId="75" fillId="0" borderId="17" xfId="0" applyNumberFormat="1" applyFont="1" applyBorder="1" applyAlignment="1">
      <alignment vertical="center"/>
    </xf>
    <xf numFmtId="1" fontId="75" fillId="0" borderId="17" xfId="0" applyNumberFormat="1" applyFont="1" applyBorder="1" applyAlignment="1">
      <alignment/>
    </xf>
    <xf numFmtId="0" fontId="75" fillId="0" borderId="19" xfId="0" applyFont="1" applyBorder="1" applyAlignment="1">
      <alignment/>
    </xf>
    <xf numFmtId="1" fontId="75" fillId="0" borderId="30" xfId="0" applyNumberFormat="1" applyFont="1" applyBorder="1" applyAlignment="1">
      <alignment/>
    </xf>
    <xf numFmtId="1" fontId="76" fillId="0" borderId="0" xfId="0" applyNumberFormat="1" applyFont="1" applyBorder="1" applyAlignment="1">
      <alignment/>
    </xf>
    <xf numFmtId="0" fontId="53" fillId="0" borderId="19" xfId="0" applyFont="1" applyBorder="1" applyAlignment="1">
      <alignment/>
    </xf>
    <xf numFmtId="0" fontId="27" fillId="0" borderId="42" xfId="0" applyFont="1" applyBorder="1" applyAlignment="1">
      <alignment wrapText="1"/>
    </xf>
    <xf numFmtId="0" fontId="27" fillId="0" borderId="23" xfId="0" applyFont="1" applyBorder="1" applyAlignment="1">
      <alignment wrapText="1"/>
    </xf>
    <xf numFmtId="2" fontId="74" fillId="0" borderId="17" xfId="0" applyNumberFormat="1" applyFont="1" applyBorder="1" applyAlignment="1">
      <alignment wrapText="1"/>
    </xf>
    <xf numFmtId="0" fontId="75" fillId="0" borderId="23" xfId="0" applyFont="1" applyBorder="1" applyAlignment="1">
      <alignment wrapText="1"/>
    </xf>
    <xf numFmtId="1" fontId="75" fillId="0" borderId="17" xfId="0" applyNumberFormat="1" applyFont="1" applyBorder="1" applyAlignment="1">
      <alignment wrapText="1"/>
    </xf>
    <xf numFmtId="2" fontId="76" fillId="0" borderId="17" xfId="0" applyNumberFormat="1" applyFont="1" applyBorder="1" applyAlignment="1">
      <alignment wrapText="1"/>
    </xf>
    <xf numFmtId="195" fontId="75" fillId="0" borderId="17" xfId="0" applyNumberFormat="1" applyFont="1" applyBorder="1" applyAlignment="1">
      <alignment wrapText="1"/>
    </xf>
    <xf numFmtId="0" fontId="27" fillId="0" borderId="43" xfId="0" applyFont="1" applyBorder="1" applyAlignment="1">
      <alignment/>
    </xf>
    <xf numFmtId="0" fontId="67" fillId="0" borderId="37" xfId="0" applyFont="1" applyBorder="1" applyAlignment="1">
      <alignment/>
    </xf>
    <xf numFmtId="0" fontId="74" fillId="0" borderId="17" xfId="0" applyFont="1" applyBorder="1" applyAlignment="1">
      <alignment/>
    </xf>
    <xf numFmtId="0" fontId="75" fillId="0" borderId="37" xfId="0" applyFont="1" applyBorder="1" applyAlignment="1">
      <alignment/>
    </xf>
    <xf numFmtId="0" fontId="75" fillId="0" borderId="17" xfId="0" applyFont="1" applyBorder="1" applyAlignment="1">
      <alignment/>
    </xf>
    <xf numFmtId="0" fontId="75" fillId="0" borderId="44" xfId="0" applyFont="1" applyBorder="1" applyAlignment="1">
      <alignment/>
    </xf>
    <xf numFmtId="1" fontId="75" fillId="0" borderId="31" xfId="0" applyNumberFormat="1" applyFont="1" applyBorder="1" applyAlignment="1">
      <alignment/>
    </xf>
    <xf numFmtId="0" fontId="21" fillId="0" borderId="20" xfId="0" applyFont="1" applyBorder="1" applyAlignment="1">
      <alignment/>
    </xf>
    <xf numFmtId="0" fontId="21" fillId="0" borderId="17" xfId="0" applyFont="1" applyBorder="1" applyAlignment="1">
      <alignment/>
    </xf>
    <xf numFmtId="0" fontId="21" fillId="0" borderId="0" xfId="0" applyFont="1" applyBorder="1" applyAlignment="1">
      <alignment/>
    </xf>
    <xf numFmtId="0" fontId="36" fillId="0" borderId="0" xfId="0" applyFont="1" applyAlignment="1">
      <alignment/>
    </xf>
    <xf numFmtId="0" fontId="36" fillId="55" borderId="0" xfId="0" applyFont="1" applyFill="1" applyAlignment="1">
      <alignment/>
    </xf>
    <xf numFmtId="0" fontId="48" fillId="0" borderId="17" xfId="106" applyFont="1" applyBorder="1" applyAlignment="1">
      <alignment horizontal="center"/>
      <protection/>
    </xf>
    <xf numFmtId="0" fontId="47" fillId="0" borderId="22" xfId="106" applyFont="1" applyBorder="1" applyAlignment="1">
      <alignment horizontal="center" wrapText="1"/>
      <protection/>
    </xf>
    <xf numFmtId="0" fontId="47" fillId="0" borderId="17" xfId="106" applyFont="1" applyBorder="1" applyAlignment="1">
      <alignment horizontal="center" wrapText="1"/>
      <protection/>
    </xf>
    <xf numFmtId="0" fontId="47" fillId="0" borderId="19" xfId="106" applyFont="1" applyBorder="1" applyAlignment="1">
      <alignment horizontal="center" wrapText="1"/>
      <protection/>
    </xf>
    <xf numFmtId="0" fontId="47" fillId="0" borderId="26" xfId="106" applyFont="1" applyBorder="1" applyAlignment="1">
      <alignment horizontal="center" wrapText="1"/>
      <protection/>
    </xf>
    <xf numFmtId="0" fontId="51" fillId="0" borderId="19" xfId="0" applyFont="1" applyBorder="1" applyAlignment="1">
      <alignment horizontal="center" wrapText="1"/>
    </xf>
    <xf numFmtId="0" fontId="51" fillId="0" borderId="26" xfId="0" applyFont="1" applyBorder="1" applyAlignment="1">
      <alignment horizontal="center" wrapText="1"/>
    </xf>
    <xf numFmtId="1" fontId="52" fillId="0" borderId="19" xfId="0" applyNumberFormat="1" applyFont="1" applyBorder="1" applyAlignment="1">
      <alignment horizontal="center" wrapText="1"/>
    </xf>
    <xf numFmtId="0" fontId="52" fillId="0" borderId="26" xfId="0" applyFont="1" applyBorder="1" applyAlignment="1">
      <alignment horizontal="center" wrapText="1"/>
    </xf>
    <xf numFmtId="1" fontId="52" fillId="0" borderId="26" xfId="0" applyNumberFormat="1" applyFont="1" applyBorder="1" applyAlignment="1">
      <alignment horizontal="center" wrapText="1"/>
    </xf>
    <xf numFmtId="0" fontId="52" fillId="0" borderId="19" xfId="0" applyFont="1" applyBorder="1" applyAlignment="1">
      <alignment horizontal="center" wrapText="1"/>
    </xf>
    <xf numFmtId="0" fontId="41" fillId="0" borderId="0" xfId="0" applyFont="1" applyAlignment="1">
      <alignment horizontal="center" vertical="center" wrapText="1"/>
    </xf>
    <xf numFmtId="0" fontId="31" fillId="0" borderId="0" xfId="0" applyNumberFormat="1" applyFont="1" applyFill="1" applyAlignment="1" applyProtection="1">
      <alignment horizontal="left" vertical="center" wrapText="1"/>
      <protection/>
    </xf>
    <xf numFmtId="0" fontId="20" fillId="55" borderId="19" xfId="0" applyFont="1" applyFill="1" applyBorder="1" applyAlignment="1">
      <alignment horizontal="center" vertical="center" wrapText="1"/>
    </xf>
    <xf numFmtId="0" fontId="20" fillId="55" borderId="26" xfId="0" applyFont="1" applyFill="1" applyBorder="1" applyAlignment="1">
      <alignment horizontal="center" vertical="center" wrapText="1"/>
    </xf>
    <xf numFmtId="0" fontId="28" fillId="55" borderId="44" xfId="0" applyFont="1" applyFill="1" applyBorder="1" applyAlignment="1" applyProtection="1">
      <alignment horizontal="center" vertical="center" wrapText="1"/>
      <protection locked="0"/>
    </xf>
    <xf numFmtId="0" fontId="28" fillId="55" borderId="45" xfId="0" applyFont="1" applyFill="1" applyBorder="1" applyAlignment="1" applyProtection="1">
      <alignment horizontal="center" vertical="center" wrapText="1"/>
      <protection locked="0"/>
    </xf>
    <xf numFmtId="0" fontId="28" fillId="55" borderId="46" xfId="0" applyFont="1" applyFill="1" applyBorder="1" applyAlignment="1" applyProtection="1">
      <alignment horizontal="center" vertical="center" wrapText="1"/>
      <protection locked="0"/>
    </xf>
    <xf numFmtId="0" fontId="28" fillId="55" borderId="47" xfId="0" applyFont="1" applyFill="1" applyBorder="1" applyAlignment="1" applyProtection="1">
      <alignment horizontal="center" vertical="center" wrapText="1"/>
      <protection locked="0"/>
    </xf>
    <xf numFmtId="0" fontId="28" fillId="55" borderId="0" xfId="0" applyFont="1" applyFill="1" applyBorder="1" applyAlignment="1" applyProtection="1">
      <alignment horizontal="center" vertical="center" wrapText="1"/>
      <protection locked="0"/>
    </xf>
    <xf numFmtId="0" fontId="28" fillId="55" borderId="24" xfId="0" applyFont="1" applyFill="1" applyBorder="1" applyAlignment="1" applyProtection="1">
      <alignment horizontal="center" vertical="center" wrapText="1"/>
      <protection locked="0"/>
    </xf>
    <xf numFmtId="0" fontId="28" fillId="55" borderId="21" xfId="0" applyFont="1" applyFill="1" applyBorder="1" applyAlignment="1" applyProtection="1">
      <alignment horizontal="center" vertical="center" wrapText="1"/>
      <protection locked="0"/>
    </xf>
    <xf numFmtId="0" fontId="28" fillId="55" borderId="16" xfId="0" applyFont="1" applyFill="1" applyBorder="1" applyAlignment="1" applyProtection="1">
      <alignment horizontal="center" vertical="center" wrapText="1"/>
      <protection locked="0"/>
    </xf>
    <xf numFmtId="0" fontId="28" fillId="55" borderId="48" xfId="0" applyFont="1" applyFill="1" applyBorder="1" applyAlignment="1" applyProtection="1">
      <alignment horizontal="center" vertical="center" wrapText="1"/>
      <protection locked="0"/>
    </xf>
    <xf numFmtId="0" fontId="43" fillId="0" borderId="23"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20" xfId="0" applyFont="1" applyBorder="1" applyAlignment="1">
      <alignment horizontal="center" vertical="center" wrapText="1"/>
    </xf>
    <xf numFmtId="0" fontId="20" fillId="55" borderId="44" xfId="0" applyFont="1" applyFill="1" applyBorder="1" applyAlignment="1">
      <alignment horizontal="center" vertical="center" wrapText="1"/>
    </xf>
    <xf numFmtId="0" fontId="20" fillId="55" borderId="45" xfId="0" applyFont="1" applyFill="1" applyBorder="1" applyAlignment="1">
      <alignment horizontal="center" vertical="center" wrapText="1"/>
    </xf>
    <xf numFmtId="0" fontId="20" fillId="55" borderId="46" xfId="0" applyFont="1" applyFill="1" applyBorder="1" applyAlignment="1">
      <alignment horizontal="center" vertical="center" wrapText="1"/>
    </xf>
    <xf numFmtId="0" fontId="20" fillId="55" borderId="21" xfId="0" applyFont="1" applyFill="1" applyBorder="1" applyAlignment="1">
      <alignment horizontal="center" vertical="center" wrapText="1"/>
    </xf>
    <xf numFmtId="0" fontId="20" fillId="55" borderId="16" xfId="0" applyFont="1" applyFill="1" applyBorder="1" applyAlignment="1">
      <alignment horizontal="center" vertical="center" wrapText="1"/>
    </xf>
    <xf numFmtId="0" fontId="20" fillId="55" borderId="4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6" xfId="0" applyFont="1" applyBorder="1" applyAlignment="1">
      <alignment horizontal="center" vertical="center" wrapText="1"/>
    </xf>
    <xf numFmtId="0" fontId="20" fillId="55" borderId="25" xfId="0" applyFont="1" applyFill="1" applyBorder="1" applyAlignment="1">
      <alignment horizontal="center" vertical="center" wrapText="1"/>
    </xf>
    <xf numFmtId="0" fontId="28" fillId="0" borderId="0" xfId="0" applyNumberFormat="1" applyFont="1" applyFill="1" applyAlignment="1" applyProtection="1">
      <alignment horizontal="left" vertical="top"/>
      <protection/>
    </xf>
    <xf numFmtId="0" fontId="3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8" fillId="0" borderId="0" xfId="0" applyNumberFormat="1" applyFont="1" applyFill="1" applyAlignment="1" applyProtection="1">
      <alignment vertical="center" wrapText="1"/>
      <protection/>
    </xf>
    <xf numFmtId="0" fontId="36" fillId="0" borderId="45" xfId="0" applyNumberFormat="1" applyFont="1" applyFill="1" applyBorder="1" applyAlignment="1" applyProtection="1">
      <alignment horizontal="left"/>
      <protection/>
    </xf>
    <xf numFmtId="3" fontId="49" fillId="0" borderId="23" xfId="109" applyNumberFormat="1" applyFont="1" applyFill="1" applyBorder="1" applyAlignment="1">
      <alignment horizontal="center" vertical="center" wrapText="1"/>
      <protection/>
    </xf>
    <xf numFmtId="3" fontId="49" fillId="0" borderId="32" xfId="109" applyNumberFormat="1" applyFont="1" applyFill="1" applyBorder="1" applyAlignment="1">
      <alignment horizontal="center" vertical="center" wrapText="1"/>
      <protection/>
    </xf>
    <xf numFmtId="3" fontId="49" fillId="0" borderId="20" xfId="109" applyNumberFormat="1" applyFont="1" applyFill="1" applyBorder="1" applyAlignment="1">
      <alignment horizontal="center" vertical="center" wrapText="1"/>
      <protection/>
    </xf>
    <xf numFmtId="0" fontId="28" fillId="0" borderId="0" xfId="0" applyNumberFormat="1" applyFont="1" applyFill="1" applyAlignment="1" applyProtection="1">
      <alignment horizontal="left" vertical="center" wrapText="1"/>
      <protection/>
    </xf>
    <xf numFmtId="0" fontId="50" fillId="0" borderId="0" xfId="0" applyNumberFormat="1" applyFont="1" applyFill="1" applyBorder="1" applyAlignment="1" applyProtection="1">
      <alignment horizontal="center" vertical="top" wrapText="1"/>
      <protection/>
    </xf>
    <xf numFmtId="0" fontId="56" fillId="0" borderId="23" xfId="109" applyFont="1" applyBorder="1" applyAlignment="1">
      <alignment horizontal="center" vertical="center" wrapText="1"/>
      <protection/>
    </xf>
    <xf numFmtId="0" fontId="56" fillId="0" borderId="32" xfId="109" applyFont="1" applyBorder="1" applyAlignment="1">
      <alignment horizontal="center" vertical="center" wrapText="1"/>
      <protection/>
    </xf>
    <xf numFmtId="0" fontId="22" fillId="56" borderId="17" xfId="116" applyFill="1" applyBorder="1" applyAlignment="1">
      <alignment horizontal="center" vertical="center" wrapText="1"/>
      <protection/>
    </xf>
    <xf numFmtId="0" fontId="22" fillId="0" borderId="17" xfId="116" applyBorder="1" applyAlignment="1">
      <alignment horizontal="center" vertical="center" wrapText="1"/>
      <protection/>
    </xf>
    <xf numFmtId="0" fontId="27" fillId="0" borderId="0" xfId="116" applyFont="1" applyAlignment="1">
      <alignment horizontal="center"/>
      <protection/>
    </xf>
    <xf numFmtId="0" fontId="22" fillId="0" borderId="0" xfId="116" applyAlignment="1">
      <alignment horizontal="center"/>
      <protection/>
    </xf>
    <xf numFmtId="0" fontId="60" fillId="0" borderId="17" xfId="116" applyFont="1" applyBorder="1" applyAlignment="1">
      <alignment horizontal="center" vertical="center" wrapText="1"/>
      <protection/>
    </xf>
    <xf numFmtId="0" fontId="27" fillId="0" borderId="0" xfId="113" applyFont="1" applyAlignment="1">
      <alignment horizontal="center"/>
      <protection/>
    </xf>
    <xf numFmtId="0" fontId="22" fillId="0" borderId="0" xfId="113" applyAlignment="1">
      <alignment horizontal="center"/>
      <protection/>
    </xf>
    <xf numFmtId="0" fontId="22" fillId="0" borderId="17" xfId="113" applyBorder="1" applyAlignment="1">
      <alignment horizontal="center" vertical="center" wrapText="1"/>
      <protection/>
    </xf>
    <xf numFmtId="0" fontId="22" fillId="56" borderId="17" xfId="113" applyFill="1" applyBorder="1" applyAlignment="1">
      <alignment horizontal="center" vertical="center" wrapText="1"/>
      <protection/>
    </xf>
    <xf numFmtId="0" fontId="27" fillId="0" borderId="0" xfId="114" applyFont="1" applyAlignment="1">
      <alignment horizontal="center"/>
      <protection/>
    </xf>
    <xf numFmtId="0" fontId="22" fillId="0" borderId="0" xfId="114" applyAlignment="1">
      <alignment horizontal="center"/>
      <protection/>
    </xf>
    <xf numFmtId="0" fontId="22" fillId="0" borderId="17" xfId="114" applyBorder="1" applyAlignment="1">
      <alignment horizontal="center" vertical="center" wrapText="1"/>
      <protection/>
    </xf>
    <xf numFmtId="0" fontId="22" fillId="56" borderId="17" xfId="114" applyFill="1" applyBorder="1" applyAlignment="1">
      <alignment horizontal="center" vertical="center" wrapText="1"/>
      <protection/>
    </xf>
    <xf numFmtId="0" fontId="22" fillId="0" borderId="17" xfId="115" applyBorder="1" applyAlignment="1">
      <alignment horizontal="center" vertical="center" wrapText="1"/>
      <protection/>
    </xf>
    <xf numFmtId="0" fontId="27" fillId="0" borderId="0" xfId="115" applyFont="1" applyAlignment="1">
      <alignment horizontal="center"/>
      <protection/>
    </xf>
    <xf numFmtId="0" fontId="22" fillId="0" borderId="0" xfId="115" applyAlignment="1">
      <alignment horizontal="center"/>
      <protection/>
    </xf>
    <xf numFmtId="0" fontId="60" fillId="0" borderId="17" xfId="115" applyFont="1" applyBorder="1" applyAlignment="1">
      <alignment horizontal="center" vertical="center" wrapText="1"/>
      <protection/>
    </xf>
    <xf numFmtId="0" fontId="22" fillId="56" borderId="17" xfId="115" applyFill="1" applyBorder="1" applyAlignment="1">
      <alignment horizontal="center" vertical="center" wrapText="1"/>
      <protection/>
    </xf>
    <xf numFmtId="0" fontId="60" fillId="0" borderId="23" xfId="115" applyFont="1" applyBorder="1" applyAlignment="1">
      <alignment horizontal="center" vertical="center" wrapText="1"/>
      <protection/>
    </xf>
    <xf numFmtId="0" fontId="60" fillId="0" borderId="32" xfId="115" applyFont="1" applyBorder="1" applyAlignment="1">
      <alignment horizontal="center" vertical="center" wrapText="1"/>
      <protection/>
    </xf>
    <xf numFmtId="0" fontId="60" fillId="0" borderId="20" xfId="115" applyFont="1" applyBorder="1" applyAlignment="1">
      <alignment horizontal="center" vertical="center" wrapText="1"/>
      <protection/>
    </xf>
    <xf numFmtId="0" fontId="75" fillId="0" borderId="19" xfId="0" applyFont="1" applyBorder="1" applyAlignment="1">
      <alignment horizontal="left"/>
    </xf>
    <xf numFmtId="0" fontId="75" fillId="0" borderId="25" xfId="0" applyFont="1" applyBorder="1" applyAlignment="1">
      <alignment horizontal="left"/>
    </xf>
    <xf numFmtId="0" fontId="75" fillId="0" borderId="26" xfId="0" applyFont="1" applyBorder="1" applyAlignment="1">
      <alignment horizontal="left"/>
    </xf>
    <xf numFmtId="0" fontId="75" fillId="0" borderId="19" xfId="0" applyFont="1" applyBorder="1" applyAlignment="1">
      <alignment horizontal="center"/>
    </xf>
    <xf numFmtId="0" fontId="75" fillId="0" borderId="25" xfId="0" applyFont="1" applyBorder="1" applyAlignment="1">
      <alignment horizontal="center"/>
    </xf>
    <xf numFmtId="0" fontId="75" fillId="0" borderId="48" xfId="0" applyFont="1" applyBorder="1" applyAlignment="1">
      <alignment horizontal="center"/>
    </xf>
    <xf numFmtId="0" fontId="32" fillId="0" borderId="49" xfId="0" applyFont="1" applyBorder="1" applyAlignment="1">
      <alignment horizontal="center"/>
    </xf>
    <xf numFmtId="0" fontId="32" fillId="0" borderId="0" xfId="0" applyFont="1" applyBorder="1" applyAlignment="1">
      <alignment horizontal="center"/>
    </xf>
    <xf numFmtId="0" fontId="67" fillId="0" borderId="49" xfId="0" applyFont="1" applyBorder="1" applyAlignment="1">
      <alignment horizontal="left" vertical="top" wrapText="1"/>
    </xf>
    <xf numFmtId="0" fontId="67" fillId="0" borderId="0" xfId="0" applyFont="1" applyBorder="1" applyAlignment="1">
      <alignment horizontal="left" vertical="top" wrapText="1"/>
    </xf>
    <xf numFmtId="0" fontId="67" fillId="0" borderId="49" xfId="0" applyFont="1" applyBorder="1" applyAlignment="1">
      <alignment horizontal="center"/>
    </xf>
    <xf numFmtId="0" fontId="67" fillId="0" borderId="0" xfId="0" applyFont="1" applyAlignment="1">
      <alignment horizontal="center"/>
    </xf>
    <xf numFmtId="0" fontId="22" fillId="0" borderId="0" xfId="0" applyFont="1" applyAlignment="1">
      <alignment horizontal="center"/>
    </xf>
    <xf numFmtId="0" fontId="21" fillId="0" borderId="0" xfId="0" applyFont="1" applyAlignment="1">
      <alignment horizontal="center"/>
    </xf>
    <xf numFmtId="0" fontId="32" fillId="0" borderId="0" xfId="0" applyFont="1" applyAlignment="1">
      <alignment horizontal="center" wrapText="1"/>
    </xf>
    <xf numFmtId="0" fontId="21" fillId="0" borderId="43" xfId="0" applyFont="1" applyBorder="1" applyAlignment="1">
      <alignment horizontal="center" vertical="center" wrapText="1"/>
    </xf>
    <xf numFmtId="0" fontId="21" fillId="0" borderId="50"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2" xfId="0" applyFont="1" applyBorder="1" applyAlignment="1">
      <alignment horizontal="center" vertical="center" wrapText="1"/>
    </xf>
    <xf numFmtId="0" fontId="32" fillId="0" borderId="51" xfId="0" applyFont="1" applyBorder="1" applyAlignment="1">
      <alignment horizontal="center" wrapText="1"/>
    </xf>
    <xf numFmtId="0" fontId="32" fillId="0" borderId="52" xfId="0" applyFont="1" applyBorder="1" applyAlignment="1">
      <alignment horizontal="center" wrapText="1"/>
    </xf>
    <xf numFmtId="0" fontId="64" fillId="0" borderId="51" xfId="0" applyFont="1" applyBorder="1" applyAlignment="1">
      <alignment horizontal="center" vertical="center" wrapText="1"/>
    </xf>
    <xf numFmtId="0" fontId="64" fillId="0" borderId="44" xfId="0" applyFont="1" applyBorder="1" applyAlignment="1">
      <alignment horizontal="center" vertical="center" wrapText="1"/>
    </xf>
    <xf numFmtId="0" fontId="46" fillId="0" borderId="53"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5" xfId="0" applyFont="1" applyFill="1" applyBorder="1" applyAlignment="1">
      <alignment horizontal="center" vertical="center" wrapText="1"/>
    </xf>
  </cellXfs>
  <cellStyles count="12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15RH1110" xfId="106"/>
    <cellStyle name="Обычный_дод.6" xfId="107"/>
    <cellStyle name="Обычный_дод.7" xfId="108"/>
    <cellStyle name="Обычный_Дод6" xfId="109"/>
    <cellStyle name="Обычный_Додат2" xfId="110"/>
    <cellStyle name="Обычный_Додаток3" xfId="111"/>
    <cellStyle name="Обычный_Додаток8" xfId="112"/>
    <cellStyle name="Обычный_Книга1" xfId="113"/>
    <cellStyle name="Обычный_Книга2" xfId="114"/>
    <cellStyle name="Обычный_Книга3" xfId="115"/>
    <cellStyle name="Обычный_Книга4" xfId="116"/>
    <cellStyle name="Followed Hyperlink" xfId="117"/>
    <cellStyle name="Підсумок" xfId="118"/>
    <cellStyle name="Плохой" xfId="119"/>
    <cellStyle name="Поганий" xfId="120"/>
    <cellStyle name="Пояснение" xfId="121"/>
    <cellStyle name="Примечание" xfId="122"/>
    <cellStyle name="Примітка" xfId="123"/>
    <cellStyle name="Percent" xfId="124"/>
    <cellStyle name="Результат" xfId="125"/>
    <cellStyle name="Связанная ячейка" xfId="126"/>
    <cellStyle name="Середній" xfId="127"/>
    <cellStyle name="Стиль 1" xfId="128"/>
    <cellStyle name="Текст попередження" xfId="129"/>
    <cellStyle name="Текст пояснення" xfId="130"/>
    <cellStyle name="Текст предупреждения" xfId="131"/>
    <cellStyle name="Comma" xfId="132"/>
    <cellStyle name="Comma [0]" xfId="133"/>
    <cellStyle name="Хороший"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F84"/>
  <sheetViews>
    <sheetView showGridLines="0" showZeros="0" view="pageBreakPreview" zoomScale="86" zoomScaleSheetLayoutView="86" zoomScalePageLayoutView="0" workbookViewId="0" topLeftCell="D1">
      <selection activeCell="S65" sqref="S65"/>
    </sheetView>
  </sheetViews>
  <sheetFormatPr defaultColWidth="9.16015625" defaultRowHeight="12.75"/>
  <cols>
    <col min="1" max="1" width="0.328125" style="10" hidden="1" customWidth="1"/>
    <col min="2" max="2" width="4.33203125" style="10" hidden="1" customWidth="1"/>
    <col min="3" max="3" width="1.171875" style="10" hidden="1" customWidth="1"/>
    <col min="4" max="4" width="21.5" style="10" customWidth="1"/>
    <col min="5" max="5" width="21.83203125" style="10" customWidth="1"/>
    <col min="6" max="6" width="21.5" style="10" customWidth="1"/>
    <col min="7" max="7" width="16" style="10" hidden="1" customWidth="1"/>
    <col min="8" max="10" width="0.1640625" style="10" hidden="1" customWidth="1"/>
    <col min="11" max="11" width="20.33203125" style="13" customWidth="1"/>
    <col min="12" max="12" width="1.171875" style="13" customWidth="1"/>
    <col min="13" max="13" width="18.16015625" style="13" customWidth="1"/>
    <col min="14" max="14" width="14.33203125" style="13" customWidth="1"/>
    <col min="15" max="15" width="21" style="13" hidden="1" customWidth="1"/>
    <col min="16" max="16" width="18" style="10" customWidth="1"/>
    <col min="17" max="17" width="11.16015625" style="10" customWidth="1"/>
    <col min="18" max="18" width="18.33203125" style="10" customWidth="1"/>
    <col min="19" max="19" width="23.33203125" style="10" customWidth="1"/>
    <col min="20" max="20" width="18.66015625" style="10" customWidth="1"/>
    <col min="21" max="21" width="18.33203125" style="10" customWidth="1"/>
    <col min="22" max="22" width="21.33203125" style="10" customWidth="1"/>
    <col min="23" max="23" width="24.5" style="10" customWidth="1"/>
    <col min="24" max="24" width="21.33203125" style="10" customWidth="1"/>
    <col min="25" max="25" width="19.16015625" style="10" customWidth="1"/>
    <col min="26" max="26" width="19.33203125" style="10" customWidth="1"/>
    <col min="27" max="27" width="21.66015625" style="10" customWidth="1"/>
    <col min="28" max="28" width="19.33203125" style="10" customWidth="1"/>
    <col min="29" max="29" width="26.16015625" style="10" customWidth="1"/>
    <col min="30" max="30" width="37.33203125" style="10" customWidth="1"/>
    <col min="31" max="31" width="17.16015625" style="10" customWidth="1"/>
    <col min="32" max="32" width="20.16015625" style="10" customWidth="1"/>
    <col min="33" max="16384" width="9.16015625" style="10" customWidth="1"/>
  </cols>
  <sheetData>
    <row r="1" spans="4:5" ht="22.5" customHeight="1">
      <c r="D1" s="30"/>
      <c r="E1" s="30"/>
    </row>
    <row r="3" ht="21.75" customHeight="1"/>
    <row r="4" spans="5:17" ht="58.5" customHeight="1">
      <c r="E4" s="7"/>
      <c r="F4" s="7"/>
      <c r="G4" s="7"/>
      <c r="H4" s="7"/>
      <c r="I4" s="7"/>
      <c r="J4" s="7"/>
      <c r="K4" s="343" t="s">
        <v>162</v>
      </c>
      <c r="L4" s="343"/>
      <c r="M4" s="343"/>
      <c r="N4" s="343"/>
      <c r="O4" s="343"/>
      <c r="P4" s="343"/>
      <c r="Q4" s="343"/>
    </row>
    <row r="5" spans="1:17" ht="27" customHeight="1">
      <c r="A5" s="8"/>
      <c r="B5" s="8"/>
      <c r="C5" s="8"/>
      <c r="D5" s="342" t="s">
        <v>161</v>
      </c>
      <c r="E5" s="342"/>
      <c r="F5" s="342"/>
      <c r="G5" s="342"/>
      <c r="H5" s="342"/>
      <c r="I5" s="342"/>
      <c r="J5" s="342"/>
      <c r="K5" s="342"/>
      <c r="L5" s="342"/>
      <c r="M5" s="342"/>
      <c r="N5" s="342"/>
      <c r="O5" s="342"/>
      <c r="P5" s="342"/>
      <c r="Q5" s="342"/>
    </row>
    <row r="6" spans="1:17" ht="13.5" customHeight="1">
      <c r="A6" s="8"/>
      <c r="B6" s="8"/>
      <c r="C6" s="8"/>
      <c r="D6" s="8"/>
      <c r="K6" s="32"/>
      <c r="L6" s="15"/>
      <c r="M6" s="15"/>
      <c r="N6" s="15"/>
      <c r="O6" s="15"/>
      <c r="P6" s="14"/>
      <c r="Q6" s="85" t="s">
        <v>69</v>
      </c>
    </row>
    <row r="7" spans="1:17" ht="53.25" customHeight="1">
      <c r="A7" s="8"/>
      <c r="B7" s="8"/>
      <c r="C7" s="8"/>
      <c r="D7" s="355" t="s">
        <v>3</v>
      </c>
      <c r="E7" s="355" t="s">
        <v>4</v>
      </c>
      <c r="F7" s="364" t="s">
        <v>67</v>
      </c>
      <c r="G7" s="365"/>
      <c r="H7" s="365"/>
      <c r="I7" s="365"/>
      <c r="J7" s="365"/>
      <c r="K7" s="358" t="s">
        <v>68</v>
      </c>
      <c r="L7" s="359"/>
      <c r="M7" s="359"/>
      <c r="N7" s="359"/>
      <c r="O7" s="359"/>
      <c r="P7" s="359"/>
      <c r="Q7" s="360"/>
    </row>
    <row r="8" spans="1:17" s="43" customFormat="1" ht="18" customHeight="1" hidden="1">
      <c r="A8" s="40" t="s">
        <v>10</v>
      </c>
      <c r="B8" s="41" t="s">
        <v>0</v>
      </c>
      <c r="C8" s="42">
        <v>0</v>
      </c>
      <c r="D8" s="356"/>
      <c r="E8" s="356"/>
      <c r="F8" s="346" t="s">
        <v>159</v>
      </c>
      <c r="G8" s="347"/>
      <c r="H8" s="348"/>
      <c r="I8" s="89"/>
      <c r="J8" s="90"/>
      <c r="K8" s="361"/>
      <c r="L8" s="362"/>
      <c r="M8" s="362"/>
      <c r="N8" s="362"/>
      <c r="O8" s="362"/>
      <c r="P8" s="362"/>
      <c r="Q8" s="363"/>
    </row>
    <row r="9" spans="1:17" s="43" customFormat="1" ht="48" customHeight="1">
      <c r="A9" s="40" t="s">
        <v>6</v>
      </c>
      <c r="B9" s="41" t="s">
        <v>0</v>
      </c>
      <c r="C9" s="42">
        <v>0</v>
      </c>
      <c r="D9" s="356"/>
      <c r="E9" s="356"/>
      <c r="F9" s="349"/>
      <c r="G9" s="350"/>
      <c r="H9" s="351"/>
      <c r="I9" s="90"/>
      <c r="J9" s="90"/>
      <c r="K9" s="344" t="s">
        <v>130</v>
      </c>
      <c r="L9" s="368"/>
      <c r="M9" s="368"/>
      <c r="N9" s="368"/>
      <c r="O9" s="368"/>
      <c r="P9" s="344" t="s">
        <v>131</v>
      </c>
      <c r="Q9" s="345"/>
    </row>
    <row r="10" spans="1:17" s="43" customFormat="1" ht="175.5" customHeight="1">
      <c r="A10" s="40" t="s">
        <v>12</v>
      </c>
      <c r="B10" s="41" t="s">
        <v>0</v>
      </c>
      <c r="C10" s="42">
        <v>0</v>
      </c>
      <c r="D10" s="357"/>
      <c r="E10" s="357"/>
      <c r="F10" s="352"/>
      <c r="G10" s="353"/>
      <c r="H10" s="354"/>
      <c r="I10" s="91"/>
      <c r="J10" s="91"/>
      <c r="K10" s="366" t="s">
        <v>160</v>
      </c>
      <c r="L10" s="367"/>
      <c r="M10" s="92"/>
      <c r="N10" s="92"/>
      <c r="O10" s="92"/>
      <c r="P10" s="93"/>
      <c r="Q10" s="67" t="s">
        <v>14</v>
      </c>
    </row>
    <row r="11" spans="1:17" s="43" customFormat="1" ht="22.5" customHeight="1">
      <c r="A11" s="40"/>
      <c r="B11" s="41"/>
      <c r="C11" s="42"/>
      <c r="D11" s="50">
        <v>25315501000</v>
      </c>
      <c r="E11" s="51" t="s">
        <v>26</v>
      </c>
      <c r="F11" s="173">
        <v>514100</v>
      </c>
      <c r="G11" s="94" t="e">
        <f>#REF!+F11</f>
        <v>#REF!</v>
      </c>
      <c r="H11" s="95"/>
      <c r="I11" s="95"/>
      <c r="J11" s="95"/>
      <c r="K11" s="336"/>
      <c r="L11" s="337"/>
      <c r="M11" s="96"/>
      <c r="N11" s="96"/>
      <c r="O11" s="96"/>
      <c r="P11" s="97"/>
      <c r="Q11" s="97"/>
    </row>
    <row r="12" spans="1:17" s="43" customFormat="1" ht="22.5" customHeight="1">
      <c r="A12" s="40"/>
      <c r="B12" s="41"/>
      <c r="C12" s="42"/>
      <c r="D12" s="50">
        <v>25315502000</v>
      </c>
      <c r="E12" s="51" t="s">
        <v>27</v>
      </c>
      <c r="F12" s="174">
        <v>152600</v>
      </c>
      <c r="G12" s="98" t="e">
        <f>#REF!+F12</f>
        <v>#REF!</v>
      </c>
      <c r="H12" s="99"/>
      <c r="I12" s="99"/>
      <c r="J12" s="99"/>
      <c r="K12" s="336"/>
      <c r="L12" s="337"/>
      <c r="M12" s="96"/>
      <c r="N12" s="96"/>
      <c r="O12" s="96"/>
      <c r="P12" s="97"/>
      <c r="Q12" s="97"/>
    </row>
    <row r="13" spans="1:17" s="43" customFormat="1" ht="22.5" customHeight="1">
      <c r="A13" s="40"/>
      <c r="B13" s="41"/>
      <c r="C13" s="42"/>
      <c r="D13" s="50">
        <v>25315503000</v>
      </c>
      <c r="E13" s="51" t="s">
        <v>28</v>
      </c>
      <c r="F13" s="174">
        <v>48800</v>
      </c>
      <c r="G13" s="98" t="e">
        <f>#REF!+F13</f>
        <v>#REF!</v>
      </c>
      <c r="H13" s="99"/>
      <c r="I13" s="99"/>
      <c r="J13" s="99"/>
      <c r="K13" s="336"/>
      <c r="L13" s="337"/>
      <c r="M13" s="96"/>
      <c r="N13" s="96"/>
      <c r="O13" s="96"/>
      <c r="P13" s="97"/>
      <c r="Q13" s="97"/>
    </row>
    <row r="14" spans="1:17" s="43" customFormat="1" ht="22.5" customHeight="1">
      <c r="A14" s="40"/>
      <c r="B14" s="41"/>
      <c r="C14" s="42"/>
      <c r="D14" s="50">
        <v>25315504000</v>
      </c>
      <c r="E14" s="51" t="s">
        <v>29</v>
      </c>
      <c r="F14" s="174">
        <v>40200</v>
      </c>
      <c r="G14" s="98" t="e">
        <f>#REF!+F14</f>
        <v>#REF!</v>
      </c>
      <c r="H14" s="99"/>
      <c r="I14" s="99"/>
      <c r="J14" s="99"/>
      <c r="K14" s="336"/>
      <c r="L14" s="337"/>
      <c r="M14" s="96"/>
      <c r="N14" s="96"/>
      <c r="O14" s="96"/>
      <c r="P14" s="97"/>
      <c r="Q14" s="97"/>
    </row>
    <row r="15" spans="1:17" s="43" customFormat="1" ht="22.5" customHeight="1">
      <c r="A15" s="40"/>
      <c r="B15" s="41"/>
      <c r="C15" s="42"/>
      <c r="D15" s="50">
        <v>25315505000</v>
      </c>
      <c r="E15" s="51" t="s">
        <v>30</v>
      </c>
      <c r="F15" s="174">
        <v>258900</v>
      </c>
      <c r="G15" s="98" t="e">
        <f>#REF!+F15</f>
        <v>#REF!</v>
      </c>
      <c r="H15" s="99"/>
      <c r="I15" s="99"/>
      <c r="J15" s="99"/>
      <c r="K15" s="336"/>
      <c r="L15" s="337"/>
      <c r="M15" s="96"/>
      <c r="N15" s="96"/>
      <c r="O15" s="96"/>
      <c r="P15" s="97"/>
      <c r="Q15" s="97"/>
    </row>
    <row r="16" spans="1:17" s="43" customFormat="1" ht="22.5" customHeight="1">
      <c r="A16" s="40"/>
      <c r="B16" s="41"/>
      <c r="C16" s="42"/>
      <c r="D16" s="50">
        <v>25315506000</v>
      </c>
      <c r="E16" s="51" t="s">
        <v>31</v>
      </c>
      <c r="F16" s="174">
        <v>249700</v>
      </c>
      <c r="G16" s="98" t="e">
        <f>#REF!+F16</f>
        <v>#REF!</v>
      </c>
      <c r="H16" s="99"/>
      <c r="I16" s="99"/>
      <c r="J16" s="99"/>
      <c r="K16" s="336"/>
      <c r="L16" s="337"/>
      <c r="M16" s="96"/>
      <c r="N16" s="96"/>
      <c r="O16" s="96"/>
      <c r="P16" s="97"/>
      <c r="Q16" s="97"/>
    </row>
    <row r="17" spans="1:17" s="43" customFormat="1" ht="22.5" customHeight="1">
      <c r="A17" s="40"/>
      <c r="B17" s="41"/>
      <c r="C17" s="42"/>
      <c r="D17" s="50">
        <v>25315507000</v>
      </c>
      <c r="E17" s="51" t="s">
        <v>32</v>
      </c>
      <c r="F17" s="174">
        <v>70500</v>
      </c>
      <c r="G17" s="98" t="e">
        <f>#REF!+F17</f>
        <v>#REF!</v>
      </c>
      <c r="H17" s="99"/>
      <c r="I17" s="99"/>
      <c r="J17" s="99"/>
      <c r="K17" s="336"/>
      <c r="L17" s="337"/>
      <c r="M17" s="96"/>
      <c r="N17" s="96"/>
      <c r="O17" s="96"/>
      <c r="P17" s="97"/>
      <c r="Q17" s="97"/>
    </row>
    <row r="18" spans="1:17" s="43" customFormat="1" ht="22.5" customHeight="1">
      <c r="A18" s="40"/>
      <c r="B18" s="41"/>
      <c r="C18" s="42"/>
      <c r="D18" s="50">
        <v>25315508000</v>
      </c>
      <c r="E18" s="51" t="s">
        <v>33</v>
      </c>
      <c r="F18" s="174">
        <v>452500</v>
      </c>
      <c r="G18" s="98" t="e">
        <f>#REF!+F18</f>
        <v>#REF!</v>
      </c>
      <c r="H18" s="99"/>
      <c r="I18" s="99"/>
      <c r="J18" s="99"/>
      <c r="K18" s="336"/>
      <c r="L18" s="337"/>
      <c r="M18" s="96"/>
      <c r="N18" s="96"/>
      <c r="O18" s="96"/>
      <c r="P18" s="97"/>
      <c r="Q18" s="97"/>
    </row>
    <row r="19" spans="1:17" s="43" customFormat="1" ht="22.5" customHeight="1">
      <c r="A19" s="40"/>
      <c r="B19" s="41"/>
      <c r="C19" s="42"/>
      <c r="D19" s="50">
        <v>25315509000</v>
      </c>
      <c r="E19" s="51" t="s">
        <v>34</v>
      </c>
      <c r="F19" s="174">
        <v>70900</v>
      </c>
      <c r="G19" s="98" t="e">
        <f>#REF!+F19</f>
        <v>#REF!</v>
      </c>
      <c r="H19" s="99"/>
      <c r="I19" s="99"/>
      <c r="J19" s="99"/>
      <c r="K19" s="336"/>
      <c r="L19" s="337"/>
      <c r="M19" s="96"/>
      <c r="N19" s="96"/>
      <c r="O19" s="96"/>
      <c r="P19" s="97"/>
      <c r="Q19" s="97"/>
    </row>
    <row r="20" spans="1:17" s="43" customFormat="1" ht="22.5" customHeight="1">
      <c r="A20" s="40"/>
      <c r="B20" s="41"/>
      <c r="C20" s="42"/>
      <c r="D20" s="50">
        <v>25315510000</v>
      </c>
      <c r="E20" s="51" t="s">
        <v>35</v>
      </c>
      <c r="F20" s="174">
        <v>53200</v>
      </c>
      <c r="G20" s="98" t="e">
        <f>#REF!+F20</f>
        <v>#REF!</v>
      </c>
      <c r="H20" s="99"/>
      <c r="I20" s="99"/>
      <c r="J20" s="99"/>
      <c r="K20" s="336"/>
      <c r="L20" s="337"/>
      <c r="M20" s="96"/>
      <c r="N20" s="96"/>
      <c r="O20" s="96"/>
      <c r="P20" s="97"/>
      <c r="Q20" s="97"/>
    </row>
    <row r="21" spans="1:17" s="43" customFormat="1" ht="22.5" customHeight="1">
      <c r="A21" s="40"/>
      <c r="B21" s="41"/>
      <c r="C21" s="42"/>
      <c r="D21" s="50">
        <v>25315511000</v>
      </c>
      <c r="E21" s="51" t="s">
        <v>36</v>
      </c>
      <c r="F21" s="174">
        <v>64500</v>
      </c>
      <c r="G21" s="98" t="e">
        <f>#REF!+F21</f>
        <v>#REF!</v>
      </c>
      <c r="H21" s="99"/>
      <c r="I21" s="99"/>
      <c r="J21" s="99"/>
      <c r="K21" s="336"/>
      <c r="L21" s="337"/>
      <c r="M21" s="96"/>
      <c r="N21" s="96"/>
      <c r="O21" s="96"/>
      <c r="P21" s="97"/>
      <c r="Q21" s="97"/>
    </row>
    <row r="22" spans="1:17" s="43" customFormat="1" ht="22.5" customHeight="1">
      <c r="A22" s="40"/>
      <c r="B22" s="41"/>
      <c r="C22" s="42"/>
      <c r="D22" s="50">
        <v>25315512000</v>
      </c>
      <c r="E22" s="51" t="s">
        <v>37</v>
      </c>
      <c r="F22" s="174">
        <v>64300</v>
      </c>
      <c r="G22" s="98" t="e">
        <f>#REF!+F22</f>
        <v>#REF!</v>
      </c>
      <c r="H22" s="99"/>
      <c r="I22" s="99"/>
      <c r="J22" s="99"/>
      <c r="K22" s="336"/>
      <c r="L22" s="337"/>
      <c r="M22" s="96"/>
      <c r="N22" s="96"/>
      <c r="O22" s="96"/>
      <c r="P22" s="97"/>
      <c r="Q22" s="97"/>
    </row>
    <row r="23" spans="1:17" s="43" customFormat="1" ht="22.5" customHeight="1">
      <c r="A23" s="40"/>
      <c r="B23" s="41"/>
      <c r="C23" s="42"/>
      <c r="D23" s="50">
        <v>25315513000</v>
      </c>
      <c r="E23" s="51" t="s">
        <v>38</v>
      </c>
      <c r="F23" s="174">
        <v>223000</v>
      </c>
      <c r="G23" s="98" t="e">
        <f>#REF!+F23</f>
        <v>#REF!</v>
      </c>
      <c r="H23" s="99"/>
      <c r="I23" s="99"/>
      <c r="J23" s="99"/>
      <c r="K23" s="336"/>
      <c r="L23" s="337"/>
      <c r="M23" s="96"/>
      <c r="N23" s="96"/>
      <c r="O23" s="96"/>
      <c r="P23" s="97"/>
      <c r="Q23" s="97"/>
    </row>
    <row r="24" spans="1:17" s="43" customFormat="1" ht="22.5" customHeight="1">
      <c r="A24" s="40"/>
      <c r="B24" s="41"/>
      <c r="C24" s="42"/>
      <c r="D24" s="50">
        <v>25315514000</v>
      </c>
      <c r="E24" s="51" t="s">
        <v>39</v>
      </c>
      <c r="F24" s="174">
        <v>394200</v>
      </c>
      <c r="G24" s="98" t="e">
        <f>#REF!+F24</f>
        <v>#REF!</v>
      </c>
      <c r="H24" s="99"/>
      <c r="I24" s="99"/>
      <c r="J24" s="99"/>
      <c r="K24" s="336"/>
      <c r="L24" s="337"/>
      <c r="M24" s="96"/>
      <c r="N24" s="96"/>
      <c r="O24" s="96"/>
      <c r="P24" s="97"/>
      <c r="Q24" s="97"/>
    </row>
    <row r="25" spans="1:17" s="43" customFormat="1" ht="22.5" customHeight="1">
      <c r="A25" s="40"/>
      <c r="B25" s="41"/>
      <c r="C25" s="42"/>
      <c r="D25" s="50">
        <v>25315515000</v>
      </c>
      <c r="E25" s="51" t="s">
        <v>40</v>
      </c>
      <c r="F25" s="174">
        <v>277700</v>
      </c>
      <c r="G25" s="98" t="e">
        <f>#REF!+F25</f>
        <v>#REF!</v>
      </c>
      <c r="H25" s="99"/>
      <c r="I25" s="99"/>
      <c r="J25" s="99"/>
      <c r="K25" s="336"/>
      <c r="L25" s="337"/>
      <c r="M25" s="96"/>
      <c r="N25" s="96"/>
      <c r="O25" s="96"/>
      <c r="P25" s="97"/>
      <c r="Q25" s="97"/>
    </row>
    <row r="26" spans="1:17" s="43" customFormat="1" ht="22.5" customHeight="1">
      <c r="A26" s="40"/>
      <c r="B26" s="41"/>
      <c r="C26" s="42"/>
      <c r="D26" s="50">
        <v>25315516000</v>
      </c>
      <c r="E26" s="51" t="s">
        <v>41</v>
      </c>
      <c r="F26" s="174">
        <v>63800</v>
      </c>
      <c r="G26" s="98" t="e">
        <f>#REF!+F26</f>
        <v>#REF!</v>
      </c>
      <c r="H26" s="99"/>
      <c r="I26" s="99"/>
      <c r="J26" s="99"/>
      <c r="K26" s="336"/>
      <c r="L26" s="337"/>
      <c r="M26" s="96"/>
      <c r="N26" s="96"/>
      <c r="O26" s="96"/>
      <c r="P26" s="97"/>
      <c r="Q26" s="97"/>
    </row>
    <row r="27" spans="1:17" s="43" customFormat="1" ht="22.5" customHeight="1">
      <c r="A27" s="40"/>
      <c r="B27" s="41"/>
      <c r="C27" s="42"/>
      <c r="D27" s="50">
        <v>25315517000</v>
      </c>
      <c r="E27" s="51" t="s">
        <v>42</v>
      </c>
      <c r="F27" s="175">
        <v>35100</v>
      </c>
      <c r="G27" s="98" t="e">
        <f>#REF!+F27</f>
        <v>#REF!</v>
      </c>
      <c r="H27" s="99">
        <v>29000</v>
      </c>
      <c r="I27" s="99"/>
      <c r="J27" s="99"/>
      <c r="K27" s="336"/>
      <c r="L27" s="337"/>
      <c r="M27" s="96"/>
      <c r="N27" s="96"/>
      <c r="O27" s="96"/>
      <c r="P27" s="97"/>
      <c r="Q27" s="97"/>
    </row>
    <row r="28" spans="1:17" s="43" customFormat="1" ht="22.5" customHeight="1">
      <c r="A28" s="40"/>
      <c r="B28" s="41"/>
      <c r="C28" s="42"/>
      <c r="D28" s="50">
        <v>25315518000</v>
      </c>
      <c r="E28" s="51" t="s">
        <v>43</v>
      </c>
      <c r="F28" s="107">
        <v>71100</v>
      </c>
      <c r="G28" s="98" t="e">
        <f>#REF!+F28</f>
        <v>#REF!</v>
      </c>
      <c r="H28" s="99"/>
      <c r="I28" s="99"/>
      <c r="J28" s="99"/>
      <c r="K28" s="336"/>
      <c r="L28" s="337"/>
      <c r="M28" s="96"/>
      <c r="N28" s="96"/>
      <c r="O28" s="96"/>
      <c r="P28" s="97"/>
      <c r="Q28" s="97"/>
    </row>
    <row r="29" spans="1:17" s="43" customFormat="1" ht="22.5" customHeight="1">
      <c r="A29" s="40"/>
      <c r="B29" s="41"/>
      <c r="C29" s="42"/>
      <c r="D29" s="50">
        <v>25315519000</v>
      </c>
      <c r="E29" s="51" t="s">
        <v>44</v>
      </c>
      <c r="F29" s="173">
        <v>34600</v>
      </c>
      <c r="G29" s="98" t="e">
        <f>#REF!+F29</f>
        <v>#REF!</v>
      </c>
      <c r="H29" s="99"/>
      <c r="I29" s="99"/>
      <c r="J29" s="99"/>
      <c r="K29" s="336"/>
      <c r="L29" s="337"/>
      <c r="M29" s="96"/>
      <c r="N29" s="96"/>
      <c r="O29" s="96"/>
      <c r="P29" s="97"/>
      <c r="Q29" s="97"/>
    </row>
    <row r="30" spans="1:17" s="43" customFormat="1" ht="22.5" customHeight="1">
      <c r="A30" s="40"/>
      <c r="B30" s="41"/>
      <c r="C30" s="42"/>
      <c r="D30" s="50">
        <v>25315520000</v>
      </c>
      <c r="E30" s="51" t="s">
        <v>45</v>
      </c>
      <c r="F30" s="174">
        <v>37100</v>
      </c>
      <c r="G30" s="98" t="e">
        <f>#REF!+F30</f>
        <v>#REF!</v>
      </c>
      <c r="H30" s="99"/>
      <c r="I30" s="99"/>
      <c r="J30" s="99"/>
      <c r="K30" s="336"/>
      <c r="L30" s="337"/>
      <c r="M30" s="96"/>
      <c r="N30" s="96"/>
      <c r="O30" s="96"/>
      <c r="P30" s="97"/>
      <c r="Q30" s="97"/>
    </row>
    <row r="31" spans="1:17" s="43" customFormat="1" ht="22.5" customHeight="1">
      <c r="A31" s="40"/>
      <c r="B31" s="41"/>
      <c r="C31" s="42"/>
      <c r="D31" s="50">
        <v>25315521000</v>
      </c>
      <c r="E31" s="51" t="s">
        <v>46</v>
      </c>
      <c r="F31" s="174">
        <v>35100</v>
      </c>
      <c r="G31" s="98" t="e">
        <f>#REF!+F31</f>
        <v>#REF!</v>
      </c>
      <c r="H31" s="99"/>
      <c r="I31" s="99"/>
      <c r="J31" s="99"/>
      <c r="K31" s="336"/>
      <c r="L31" s="337"/>
      <c r="M31" s="96"/>
      <c r="N31" s="96"/>
      <c r="O31" s="96"/>
      <c r="P31" s="97"/>
      <c r="Q31" s="97"/>
    </row>
    <row r="32" spans="1:17" s="43" customFormat="1" ht="22.5" customHeight="1">
      <c r="A32" s="40"/>
      <c r="B32" s="41"/>
      <c r="C32" s="42"/>
      <c r="D32" s="50">
        <v>25315522000</v>
      </c>
      <c r="E32" s="51" t="s">
        <v>47</v>
      </c>
      <c r="F32" s="174">
        <v>0</v>
      </c>
      <c r="G32" s="98" t="e">
        <f>#REF!+F32</f>
        <v>#REF!</v>
      </c>
      <c r="H32" s="99"/>
      <c r="I32" s="99"/>
      <c r="J32" s="99"/>
      <c r="K32" s="336"/>
      <c r="L32" s="337"/>
      <c r="M32" s="96"/>
      <c r="N32" s="96"/>
      <c r="O32" s="96"/>
      <c r="P32" s="97"/>
      <c r="Q32" s="97"/>
    </row>
    <row r="33" spans="1:17" s="43" customFormat="1" ht="22.5" customHeight="1">
      <c r="A33" s="40"/>
      <c r="B33" s="41"/>
      <c r="C33" s="42"/>
      <c r="D33" s="50">
        <v>25315523000</v>
      </c>
      <c r="E33" s="51" t="s">
        <v>48</v>
      </c>
      <c r="F33" s="174">
        <v>24500</v>
      </c>
      <c r="G33" s="98" t="e">
        <f>#REF!+F33</f>
        <v>#REF!</v>
      </c>
      <c r="H33" s="99"/>
      <c r="I33" s="99"/>
      <c r="J33" s="99"/>
      <c r="K33" s="336"/>
      <c r="L33" s="337"/>
      <c r="M33" s="96"/>
      <c r="N33" s="96"/>
      <c r="O33" s="96"/>
      <c r="P33" s="97"/>
      <c r="Q33" s="97"/>
    </row>
    <row r="34" spans="1:17" s="43" customFormat="1" ht="22.5" customHeight="1">
      <c r="A34" s="40"/>
      <c r="B34" s="41"/>
      <c r="C34" s="42"/>
      <c r="D34" s="50">
        <v>25315524000</v>
      </c>
      <c r="E34" s="51" t="s">
        <v>49</v>
      </c>
      <c r="F34" s="174">
        <v>24200</v>
      </c>
      <c r="G34" s="98" t="e">
        <f>#REF!+F34</f>
        <v>#REF!</v>
      </c>
      <c r="H34" s="99"/>
      <c r="I34" s="99"/>
      <c r="J34" s="99"/>
      <c r="K34" s="336"/>
      <c r="L34" s="337"/>
      <c r="M34" s="96"/>
      <c r="N34" s="96"/>
      <c r="O34" s="96"/>
      <c r="P34" s="97"/>
      <c r="Q34" s="97"/>
    </row>
    <row r="35" spans="1:17" s="43" customFormat="1" ht="22.5" customHeight="1">
      <c r="A35" s="40"/>
      <c r="B35" s="41"/>
      <c r="C35" s="42"/>
      <c r="D35" s="50">
        <v>25315525000</v>
      </c>
      <c r="E35" s="51" t="s">
        <v>50</v>
      </c>
      <c r="F35" s="174">
        <v>237200</v>
      </c>
      <c r="G35" s="98" t="e">
        <f>#REF!+F35</f>
        <v>#REF!</v>
      </c>
      <c r="H35" s="99"/>
      <c r="I35" s="99"/>
      <c r="J35" s="99"/>
      <c r="K35" s="336"/>
      <c r="L35" s="337"/>
      <c r="M35" s="96"/>
      <c r="N35" s="96"/>
      <c r="O35" s="96"/>
      <c r="P35" s="97"/>
      <c r="Q35" s="97"/>
    </row>
    <row r="36" spans="1:17" s="43" customFormat="1" ht="22.5" customHeight="1">
      <c r="A36" s="40"/>
      <c r="B36" s="41"/>
      <c r="C36" s="42"/>
      <c r="D36" s="50">
        <v>25315526000</v>
      </c>
      <c r="E36" s="51" t="s">
        <v>51</v>
      </c>
      <c r="F36" s="174">
        <v>338700</v>
      </c>
      <c r="G36" s="98" t="e">
        <f>#REF!+F36</f>
        <v>#REF!</v>
      </c>
      <c r="H36" s="99"/>
      <c r="I36" s="99"/>
      <c r="J36" s="99"/>
      <c r="K36" s="336"/>
      <c r="L36" s="337"/>
      <c r="M36" s="96"/>
      <c r="N36" s="96"/>
      <c r="O36" s="96"/>
      <c r="P36" s="97"/>
      <c r="Q36" s="97"/>
    </row>
    <row r="37" spans="1:17" s="43" customFormat="1" ht="22.5" customHeight="1">
      <c r="A37" s="40"/>
      <c r="B37" s="41"/>
      <c r="C37" s="42"/>
      <c r="D37" s="50">
        <v>25315527000</v>
      </c>
      <c r="E37" s="51" t="s">
        <v>52</v>
      </c>
      <c r="F37" s="174">
        <v>54400</v>
      </c>
      <c r="G37" s="98" t="e">
        <f>#REF!+F37</f>
        <v>#REF!</v>
      </c>
      <c r="H37" s="99"/>
      <c r="I37" s="99"/>
      <c r="J37" s="99"/>
      <c r="K37" s="336"/>
      <c r="L37" s="337"/>
      <c r="M37" s="96"/>
      <c r="N37" s="96"/>
      <c r="O37" s="96"/>
      <c r="P37" s="97"/>
      <c r="Q37" s="97"/>
    </row>
    <row r="38" spans="1:17" s="43" customFormat="1" ht="22.5" customHeight="1">
      <c r="A38" s="40"/>
      <c r="B38" s="41"/>
      <c r="C38" s="42"/>
      <c r="D38" s="50">
        <v>25315528000</v>
      </c>
      <c r="E38" s="51" t="s">
        <v>53</v>
      </c>
      <c r="F38" s="174">
        <v>57600</v>
      </c>
      <c r="G38" s="98" t="e">
        <f>#REF!+F38</f>
        <v>#REF!</v>
      </c>
      <c r="H38" s="99">
        <v>44000</v>
      </c>
      <c r="I38" s="99"/>
      <c r="J38" s="99"/>
      <c r="K38" s="336"/>
      <c r="L38" s="337"/>
      <c r="M38" s="96"/>
      <c r="N38" s="96"/>
      <c r="O38" s="96"/>
      <c r="P38" s="97"/>
      <c r="Q38" s="97"/>
    </row>
    <row r="39" spans="1:17" s="43" customFormat="1" ht="22.5" customHeight="1">
      <c r="A39" s="40"/>
      <c r="B39" s="41"/>
      <c r="C39" s="42"/>
      <c r="D39" s="50">
        <v>25315529000</v>
      </c>
      <c r="E39" s="51" t="s">
        <v>54</v>
      </c>
      <c r="F39" s="174">
        <v>0</v>
      </c>
      <c r="G39" s="98" t="e">
        <f>#REF!+F39</f>
        <v>#REF!</v>
      </c>
      <c r="H39" s="99"/>
      <c r="I39" s="99"/>
      <c r="J39" s="99"/>
      <c r="K39" s="336"/>
      <c r="L39" s="337"/>
      <c r="M39" s="96"/>
      <c r="N39" s="96"/>
      <c r="O39" s="96"/>
      <c r="P39" s="97"/>
      <c r="Q39" s="97"/>
    </row>
    <row r="40" spans="1:17" s="43" customFormat="1" ht="22.5" customHeight="1">
      <c r="A40" s="40"/>
      <c r="B40" s="41"/>
      <c r="C40" s="42"/>
      <c r="D40" s="50">
        <v>25315530000</v>
      </c>
      <c r="E40" s="51" t="s">
        <v>55</v>
      </c>
      <c r="F40" s="174">
        <v>64200</v>
      </c>
      <c r="G40" s="98" t="e">
        <f>#REF!+F40</f>
        <v>#REF!</v>
      </c>
      <c r="H40" s="99"/>
      <c r="I40" s="99"/>
      <c r="J40" s="99"/>
      <c r="K40" s="336"/>
      <c r="L40" s="337"/>
      <c r="M40" s="96"/>
      <c r="N40" s="96"/>
      <c r="O40" s="96"/>
      <c r="P40" s="97"/>
      <c r="Q40" s="97"/>
    </row>
    <row r="41" spans="1:17" s="43" customFormat="1" ht="22.5" customHeight="1">
      <c r="A41" s="40"/>
      <c r="B41" s="41"/>
      <c r="C41" s="42"/>
      <c r="D41" s="50">
        <v>25315531000</v>
      </c>
      <c r="E41" s="51" t="s">
        <v>56</v>
      </c>
      <c r="F41" s="174">
        <v>200400</v>
      </c>
      <c r="G41" s="98" t="e">
        <f>#REF!+F41</f>
        <v>#REF!</v>
      </c>
      <c r="H41" s="99"/>
      <c r="I41" s="99"/>
      <c r="J41" s="99"/>
      <c r="K41" s="336"/>
      <c r="L41" s="337"/>
      <c r="M41" s="96"/>
      <c r="N41" s="96"/>
      <c r="O41" s="96"/>
      <c r="P41" s="97"/>
      <c r="Q41" s="97"/>
    </row>
    <row r="42" spans="1:17" s="43" customFormat="1" ht="22.5" customHeight="1">
      <c r="A42" s="40"/>
      <c r="B42" s="41"/>
      <c r="C42" s="42"/>
      <c r="D42" s="50">
        <v>25315532000</v>
      </c>
      <c r="E42" s="51" t="s">
        <v>57</v>
      </c>
      <c r="F42" s="174">
        <v>60100</v>
      </c>
      <c r="G42" s="98" t="e">
        <f>#REF!+F42</f>
        <v>#REF!</v>
      </c>
      <c r="H42" s="99"/>
      <c r="I42" s="99"/>
      <c r="J42" s="99"/>
      <c r="K42" s="336"/>
      <c r="L42" s="337"/>
      <c r="M42" s="96"/>
      <c r="N42" s="96"/>
      <c r="O42" s="96"/>
      <c r="P42" s="97"/>
      <c r="Q42" s="97"/>
    </row>
    <row r="43" spans="1:17" s="43" customFormat="1" ht="22.5" customHeight="1">
      <c r="A43" s="40"/>
      <c r="B43" s="41"/>
      <c r="C43" s="42"/>
      <c r="D43" s="50">
        <v>25315533000</v>
      </c>
      <c r="E43" s="51" t="s">
        <v>58</v>
      </c>
      <c r="F43" s="174">
        <v>329500</v>
      </c>
      <c r="G43" s="98" t="e">
        <f>#REF!+F43</f>
        <v>#REF!</v>
      </c>
      <c r="H43" s="99"/>
      <c r="I43" s="99"/>
      <c r="J43" s="99"/>
      <c r="K43" s="336"/>
      <c r="L43" s="337"/>
      <c r="M43" s="96"/>
      <c r="N43" s="96"/>
      <c r="O43" s="96"/>
      <c r="P43" s="97"/>
      <c r="Q43" s="97"/>
    </row>
    <row r="44" spans="1:17" s="43" customFormat="1" ht="22.5" customHeight="1">
      <c r="A44" s="40"/>
      <c r="B44" s="41"/>
      <c r="C44" s="42"/>
      <c r="D44" s="50">
        <v>25315534000</v>
      </c>
      <c r="E44" s="51" t="s">
        <v>59</v>
      </c>
      <c r="F44" s="174">
        <v>91200</v>
      </c>
      <c r="G44" s="98" t="e">
        <f>#REF!+F44</f>
        <v>#REF!</v>
      </c>
      <c r="H44" s="99"/>
      <c r="I44" s="99"/>
      <c r="J44" s="99"/>
      <c r="K44" s="336"/>
      <c r="L44" s="337"/>
      <c r="M44" s="96"/>
      <c r="N44" s="96"/>
      <c r="O44" s="96"/>
      <c r="P44" s="97"/>
      <c r="Q44" s="97"/>
    </row>
    <row r="45" spans="1:17" s="43" customFormat="1" ht="22.5" customHeight="1">
      <c r="A45" s="40"/>
      <c r="B45" s="41"/>
      <c r="C45" s="42"/>
      <c r="D45" s="50">
        <v>25315535000</v>
      </c>
      <c r="E45" s="51" t="s">
        <v>60</v>
      </c>
      <c r="F45" s="174">
        <v>670800</v>
      </c>
      <c r="G45" s="98" t="e">
        <f>#REF!+F45</f>
        <v>#REF!</v>
      </c>
      <c r="H45" s="99"/>
      <c r="I45" s="99"/>
      <c r="J45" s="99"/>
      <c r="K45" s="336"/>
      <c r="L45" s="337"/>
      <c r="M45" s="96"/>
      <c r="N45" s="96"/>
      <c r="O45" s="96"/>
      <c r="P45" s="97"/>
      <c r="Q45" s="97"/>
    </row>
    <row r="46" spans="1:17" s="43" customFormat="1" ht="22.5" customHeight="1">
      <c r="A46" s="40"/>
      <c r="B46" s="41"/>
      <c r="C46" s="42"/>
      <c r="D46" s="50">
        <v>25315536000</v>
      </c>
      <c r="E46" s="51" t="s">
        <v>61</v>
      </c>
      <c r="F46" s="174">
        <v>361000</v>
      </c>
      <c r="G46" s="98" t="e">
        <f>#REF!+F46</f>
        <v>#REF!</v>
      </c>
      <c r="H46" s="99"/>
      <c r="I46" s="99"/>
      <c r="J46" s="99"/>
      <c r="K46" s="336"/>
      <c r="L46" s="337"/>
      <c r="M46" s="96"/>
      <c r="N46" s="96"/>
      <c r="O46" s="96"/>
      <c r="P46" s="97"/>
      <c r="Q46" s="97"/>
    </row>
    <row r="47" spans="1:17" ht="22.5" customHeight="1">
      <c r="A47" s="17" t="s">
        <v>5</v>
      </c>
      <c r="B47" s="5" t="s">
        <v>0</v>
      </c>
      <c r="C47" s="31">
        <v>0</v>
      </c>
      <c r="D47" s="50">
        <v>25315537000</v>
      </c>
      <c r="E47" s="51" t="s">
        <v>62</v>
      </c>
      <c r="F47" s="174">
        <v>273800</v>
      </c>
      <c r="G47" s="98" t="e">
        <f>#REF!+F47</f>
        <v>#REF!</v>
      </c>
      <c r="H47" s="99"/>
      <c r="I47" s="99"/>
      <c r="J47" s="99"/>
      <c r="K47" s="336"/>
      <c r="L47" s="337"/>
      <c r="M47" s="96"/>
      <c r="N47" s="96"/>
      <c r="O47" s="96"/>
      <c r="P47" s="100"/>
      <c r="Q47" s="100"/>
    </row>
    <row r="48" spans="1:17" ht="22.5" customHeight="1">
      <c r="A48" s="18" t="s">
        <v>7</v>
      </c>
      <c r="B48" s="5" t="s">
        <v>0</v>
      </c>
      <c r="C48" s="31">
        <v>0</v>
      </c>
      <c r="D48" s="50">
        <v>25315538000</v>
      </c>
      <c r="E48" s="51" t="s">
        <v>63</v>
      </c>
      <c r="F48" s="174">
        <v>542100</v>
      </c>
      <c r="G48" s="98" t="e">
        <f>#REF!+F48</f>
        <v>#REF!</v>
      </c>
      <c r="H48" s="99"/>
      <c r="I48" s="99"/>
      <c r="J48" s="99"/>
      <c r="K48" s="336"/>
      <c r="L48" s="337"/>
      <c r="M48" s="96"/>
      <c r="N48" s="96"/>
      <c r="O48" s="96"/>
      <c r="P48" s="100"/>
      <c r="Q48" s="100"/>
    </row>
    <row r="49" spans="1:17" ht="22.5" customHeight="1">
      <c r="A49" s="16" t="s">
        <v>9</v>
      </c>
      <c r="B49" s="5" t="s">
        <v>0</v>
      </c>
      <c r="C49" s="31">
        <v>0</v>
      </c>
      <c r="D49" s="332" t="s">
        <v>70</v>
      </c>
      <c r="E49" s="333"/>
      <c r="F49" s="338">
        <f>SUM(F11:F48)</f>
        <v>6541600</v>
      </c>
      <c r="G49" s="340"/>
      <c r="H49" s="102">
        <v>73000</v>
      </c>
      <c r="I49" s="103"/>
      <c r="J49" s="103"/>
      <c r="K49" s="341">
        <f>SUM(K11:L48)</f>
        <v>0</v>
      </c>
      <c r="L49" s="339"/>
      <c r="M49" s="101"/>
      <c r="N49" s="101"/>
      <c r="O49" s="101"/>
      <c r="P49" s="100"/>
      <c r="Q49" s="100">
        <f>SUM(Q11:R48)</f>
        <v>0</v>
      </c>
    </row>
    <row r="50" spans="1:17" ht="22.5" customHeight="1">
      <c r="A50" s="16" t="s">
        <v>8</v>
      </c>
      <c r="B50" s="5" t="s">
        <v>0</v>
      </c>
      <c r="C50" s="31">
        <v>0</v>
      </c>
      <c r="D50" s="50">
        <v>25315401000</v>
      </c>
      <c r="E50" s="51" t="s">
        <v>64</v>
      </c>
      <c r="F50" s="176">
        <v>2690300</v>
      </c>
      <c r="G50" s="176">
        <v>2690300</v>
      </c>
      <c r="H50" s="97"/>
      <c r="I50" s="105"/>
      <c r="J50" s="105"/>
      <c r="K50" s="336"/>
      <c r="L50" s="337"/>
      <c r="M50" s="96"/>
      <c r="N50" s="96"/>
      <c r="O50" s="96"/>
      <c r="P50" s="100"/>
      <c r="Q50" s="100"/>
    </row>
    <row r="51" spans="1:17" ht="22.5" customHeight="1">
      <c r="A51" s="19" t="s">
        <v>11</v>
      </c>
      <c r="B51" s="6" t="s">
        <v>0</v>
      </c>
      <c r="C51" s="31">
        <v>0</v>
      </c>
      <c r="D51" s="50">
        <v>25315402000</v>
      </c>
      <c r="E51" s="51" t="s">
        <v>65</v>
      </c>
      <c r="F51" s="174">
        <v>867400</v>
      </c>
      <c r="G51" s="174">
        <v>861700</v>
      </c>
      <c r="H51" s="97"/>
      <c r="I51" s="105"/>
      <c r="J51" s="105"/>
      <c r="K51" s="336"/>
      <c r="L51" s="337"/>
      <c r="M51" s="96"/>
      <c r="N51" s="96"/>
      <c r="O51" s="96"/>
      <c r="P51" s="100"/>
      <c r="Q51" s="100"/>
    </row>
    <row r="52" spans="1:17" ht="22.5" customHeight="1">
      <c r="A52" s="18">
        <v>13</v>
      </c>
      <c r="B52" s="6" t="s">
        <v>0</v>
      </c>
      <c r="C52" s="31">
        <v>0</v>
      </c>
      <c r="D52" s="50">
        <v>25315403000</v>
      </c>
      <c r="E52" s="51" t="s">
        <v>66</v>
      </c>
      <c r="F52" s="176">
        <v>417400</v>
      </c>
      <c r="G52" s="176">
        <v>417400</v>
      </c>
      <c r="H52" s="97"/>
      <c r="I52" s="105"/>
      <c r="J52" s="105"/>
      <c r="K52" s="336"/>
      <c r="L52" s="337"/>
      <c r="M52" s="96"/>
      <c r="N52" s="96"/>
      <c r="O52" s="96"/>
      <c r="P52" s="100"/>
      <c r="Q52" s="100"/>
    </row>
    <row r="53" spans="1:32" s="20" customFormat="1" ht="22.5" customHeight="1">
      <c r="A53" s="9"/>
      <c r="B53" s="11"/>
      <c r="C53" s="53"/>
      <c r="D53" s="333" t="s">
        <v>71</v>
      </c>
      <c r="E53" s="333"/>
      <c r="F53" s="338">
        <f>F50+F51+F52</f>
        <v>3975100</v>
      </c>
      <c r="G53" s="339"/>
      <c r="H53" s="102"/>
      <c r="I53" s="103"/>
      <c r="J53" s="104">
        <f>SUM(J50:J52)</f>
        <v>0</v>
      </c>
      <c r="K53" s="341">
        <f>SUM(K50:L52)</f>
        <v>0</v>
      </c>
      <c r="L53" s="339"/>
      <c r="M53" s="101"/>
      <c r="N53" s="101"/>
      <c r="O53" s="101"/>
      <c r="P53" s="106">
        <f>SUM(P50:Q52)</f>
        <v>0</v>
      </c>
      <c r="Q53" s="106">
        <f>SUM(Q50:R52)</f>
        <v>0</v>
      </c>
      <c r="R53" s="10"/>
      <c r="S53" s="10"/>
      <c r="T53" s="10"/>
      <c r="U53" s="10"/>
      <c r="V53" s="10"/>
      <c r="W53" s="10"/>
      <c r="X53" s="10"/>
      <c r="Y53" s="10"/>
      <c r="Z53" s="10"/>
      <c r="AA53" s="10"/>
      <c r="AB53" s="10"/>
      <c r="AC53" s="10"/>
      <c r="AD53" s="10"/>
      <c r="AE53" s="10"/>
      <c r="AF53" s="10"/>
    </row>
    <row r="54" spans="1:32" s="20" customFormat="1" ht="22.5" customHeight="1">
      <c r="A54" s="87"/>
      <c r="B54" s="88"/>
      <c r="C54" s="88"/>
      <c r="D54" s="334" t="s">
        <v>137</v>
      </c>
      <c r="E54" s="335"/>
      <c r="F54" s="104"/>
      <c r="G54" s="101"/>
      <c r="H54" s="102"/>
      <c r="I54" s="103"/>
      <c r="J54" s="103"/>
      <c r="K54" s="104">
        <v>126600</v>
      </c>
      <c r="L54" s="101"/>
      <c r="M54" s="101"/>
      <c r="N54" s="101"/>
      <c r="O54" s="101"/>
      <c r="P54" s="106"/>
      <c r="Q54" s="106"/>
      <c r="R54" s="10"/>
      <c r="S54" s="10"/>
      <c r="T54" s="10"/>
      <c r="U54" s="10"/>
      <c r="V54" s="10"/>
      <c r="W54" s="10"/>
      <c r="X54" s="10"/>
      <c r="Y54" s="10"/>
      <c r="Z54" s="10"/>
      <c r="AA54" s="10"/>
      <c r="AB54" s="10"/>
      <c r="AC54" s="10"/>
      <c r="AD54" s="10"/>
      <c r="AE54" s="10"/>
      <c r="AF54" s="10"/>
    </row>
    <row r="55" spans="1:32" s="22" customFormat="1" ht="22.5" customHeight="1">
      <c r="A55" s="23"/>
      <c r="B55" s="24"/>
      <c r="C55" s="24"/>
      <c r="D55" s="331" t="s">
        <v>72</v>
      </c>
      <c r="E55" s="331"/>
      <c r="F55" s="341">
        <f>F49+F53</f>
        <v>10516700</v>
      </c>
      <c r="G55" s="339"/>
      <c r="H55" s="102">
        <v>73000</v>
      </c>
      <c r="I55" s="103"/>
      <c r="J55" s="103"/>
      <c r="K55" s="341">
        <v>126600</v>
      </c>
      <c r="L55" s="339"/>
      <c r="M55" s="101"/>
      <c r="N55" s="101"/>
      <c r="O55" s="101"/>
      <c r="P55" s="106"/>
      <c r="Q55" s="106">
        <f>Q49+Q53</f>
        <v>0</v>
      </c>
      <c r="R55" s="10"/>
      <c r="S55" s="10"/>
      <c r="T55" s="10"/>
      <c r="U55" s="10"/>
      <c r="V55" s="10"/>
      <c r="W55" s="10"/>
      <c r="X55" s="10"/>
      <c r="Y55" s="10"/>
      <c r="Z55" s="10"/>
      <c r="AA55" s="10"/>
      <c r="AB55" s="10"/>
      <c r="AC55" s="10"/>
      <c r="AD55" s="10"/>
      <c r="AE55" s="10"/>
      <c r="AF55" s="10"/>
    </row>
    <row r="56" spans="1:32" s="22" customFormat="1" ht="12.75">
      <c r="A56" s="23"/>
      <c r="B56" s="24"/>
      <c r="C56" s="24"/>
      <c r="D56" s="10"/>
      <c r="E56" s="10"/>
      <c r="F56" s="10"/>
      <c r="G56" s="10"/>
      <c r="H56" s="10"/>
      <c r="I56" s="10"/>
      <c r="J56" s="10"/>
      <c r="K56" s="13"/>
      <c r="L56" s="13"/>
      <c r="M56" s="13"/>
      <c r="N56" s="13"/>
      <c r="O56" s="13"/>
      <c r="P56" s="10"/>
      <c r="Q56" s="10"/>
      <c r="R56" s="10"/>
      <c r="S56" s="10"/>
      <c r="T56" s="10"/>
      <c r="U56" s="10"/>
      <c r="V56" s="10"/>
      <c r="W56" s="10"/>
      <c r="X56" s="10"/>
      <c r="Y56" s="10"/>
      <c r="Z56" s="10"/>
      <c r="AA56" s="10"/>
      <c r="AB56" s="10"/>
      <c r="AC56" s="10"/>
      <c r="AD56" s="10"/>
      <c r="AE56" s="10"/>
      <c r="AF56" s="10"/>
    </row>
    <row r="57" spans="1:32" s="22" customFormat="1" ht="15.75">
      <c r="A57" s="23"/>
      <c r="B57" s="24"/>
      <c r="C57" s="24"/>
      <c r="D57" s="10"/>
      <c r="E57" s="30" t="s">
        <v>198</v>
      </c>
      <c r="F57" s="30"/>
      <c r="G57" s="30"/>
      <c r="H57" s="30"/>
      <c r="I57" s="30"/>
      <c r="J57" s="30"/>
      <c r="K57" s="30"/>
      <c r="L57" s="52"/>
      <c r="M57" s="52"/>
      <c r="N57" s="52"/>
      <c r="O57" s="52"/>
      <c r="P57" s="10"/>
      <c r="Q57" s="10"/>
      <c r="R57" s="10"/>
      <c r="S57" s="10"/>
      <c r="T57" s="10"/>
      <c r="U57" s="10"/>
      <c r="V57" s="10"/>
      <c r="W57" s="10"/>
      <c r="X57" s="10"/>
      <c r="Y57" s="10"/>
      <c r="Z57" s="10"/>
      <c r="AA57" s="10"/>
      <c r="AB57" s="10"/>
      <c r="AC57" s="10"/>
      <c r="AD57" s="10"/>
      <c r="AE57" s="10"/>
      <c r="AF57" s="10"/>
    </row>
    <row r="58" spans="1:3" ht="12.75">
      <c r="A58" s="12"/>
      <c r="B58" s="21"/>
      <c r="C58" s="21"/>
    </row>
    <row r="59" spans="1:3" ht="12.75">
      <c r="A59" s="12"/>
      <c r="B59" s="21"/>
      <c r="C59" s="21"/>
    </row>
    <row r="60" spans="1:3" ht="12.75">
      <c r="A60" s="12"/>
      <c r="B60" s="21"/>
      <c r="C60" s="21"/>
    </row>
    <row r="61" spans="1:3" ht="12.75">
      <c r="A61" s="12"/>
      <c r="B61" s="21"/>
      <c r="C61" s="21"/>
    </row>
    <row r="62" spans="1:3" ht="12.75">
      <c r="A62" s="12"/>
      <c r="B62" s="21"/>
      <c r="C62" s="21"/>
    </row>
    <row r="63" spans="1:3" ht="12.75">
      <c r="A63" s="12"/>
      <c r="B63" s="21"/>
      <c r="C63" s="21"/>
    </row>
    <row r="64" spans="1:3" ht="12.75">
      <c r="A64" s="12"/>
      <c r="B64" s="21"/>
      <c r="C64" s="21"/>
    </row>
    <row r="65" spans="1:3" ht="12.75">
      <c r="A65" s="12"/>
      <c r="B65" s="21"/>
      <c r="C65" s="21"/>
    </row>
    <row r="66" spans="1:3" ht="12.75">
      <c r="A66" s="12"/>
      <c r="B66" s="21"/>
      <c r="C66" s="21"/>
    </row>
    <row r="67" spans="1:3" ht="12.75">
      <c r="A67" s="12"/>
      <c r="B67" s="21"/>
      <c r="C67" s="21"/>
    </row>
    <row r="68" spans="1:3" ht="12.75">
      <c r="A68" s="12"/>
      <c r="B68" s="21"/>
      <c r="C68" s="21"/>
    </row>
    <row r="69" spans="1:3" ht="12.75">
      <c r="A69" s="12"/>
      <c r="B69" s="21"/>
      <c r="C69" s="21"/>
    </row>
    <row r="70" spans="1:3" ht="12.75">
      <c r="A70" s="12"/>
      <c r="B70" s="21"/>
      <c r="C70" s="21"/>
    </row>
    <row r="71" spans="1:3" ht="12.75">
      <c r="A71" s="12"/>
      <c r="B71" s="21"/>
      <c r="C71" s="21"/>
    </row>
    <row r="72" spans="1:3" ht="12.75">
      <c r="A72" s="12"/>
      <c r="B72" s="21"/>
      <c r="C72" s="21"/>
    </row>
    <row r="73" spans="1:3" ht="12.75">
      <c r="A73" s="12"/>
      <c r="B73" s="21"/>
      <c r="C73" s="21"/>
    </row>
    <row r="74" spans="1:3" ht="12.75">
      <c r="A74" s="12"/>
      <c r="B74" s="21"/>
      <c r="C74" s="21"/>
    </row>
    <row r="75" spans="1:3" ht="12.75">
      <c r="A75" s="12"/>
      <c r="B75" s="21"/>
      <c r="C75" s="21"/>
    </row>
    <row r="76" spans="1:3" ht="12.75">
      <c r="A76" s="12"/>
      <c r="B76" s="21"/>
      <c r="C76" s="21"/>
    </row>
    <row r="77" spans="1:3" ht="12.75">
      <c r="A77" s="12"/>
      <c r="B77" s="21"/>
      <c r="C77" s="21"/>
    </row>
    <row r="78" spans="1:3" ht="12.75">
      <c r="A78" s="12"/>
      <c r="B78" s="21"/>
      <c r="C78" s="21"/>
    </row>
    <row r="79" spans="1:3" ht="12.75">
      <c r="A79" s="12"/>
      <c r="B79" s="21"/>
      <c r="C79" s="21"/>
    </row>
    <row r="80" spans="1:3" ht="12.75">
      <c r="A80" s="12"/>
      <c r="B80" s="21"/>
      <c r="C80" s="21"/>
    </row>
    <row r="81" ht="44.25" customHeight="1">
      <c r="A81" s="12"/>
    </row>
    <row r="82" ht="12.75">
      <c r="A82" s="12"/>
    </row>
    <row r="83" ht="12.75">
      <c r="A83" s="12"/>
    </row>
    <row r="84" ht="16.5" thickBot="1">
      <c r="C84" s="25"/>
    </row>
    <row r="94" ht="45.75" customHeight="1"/>
  </sheetData>
  <sheetProtection/>
  <mergeCells count="61">
    <mergeCell ref="K44:L44"/>
    <mergeCell ref="K45:L45"/>
    <mergeCell ref="K46:L46"/>
    <mergeCell ref="K47:L47"/>
    <mergeCell ref="K55:L55"/>
    <mergeCell ref="K50:L50"/>
    <mergeCell ref="K51:L51"/>
    <mergeCell ref="K52:L52"/>
    <mergeCell ref="K53:L53"/>
    <mergeCell ref="K48:L48"/>
    <mergeCell ref="K49:L49"/>
    <mergeCell ref="K42:L42"/>
    <mergeCell ref="K43:L43"/>
    <mergeCell ref="K36:L36"/>
    <mergeCell ref="K37:L37"/>
    <mergeCell ref="K38:L38"/>
    <mergeCell ref="K39:L39"/>
    <mergeCell ref="K40:L40"/>
    <mergeCell ref="K41:L41"/>
    <mergeCell ref="K30:L30"/>
    <mergeCell ref="K31:L31"/>
    <mergeCell ref="K32:L32"/>
    <mergeCell ref="K33:L33"/>
    <mergeCell ref="K34:L34"/>
    <mergeCell ref="K35:L35"/>
    <mergeCell ref="K22:L22"/>
    <mergeCell ref="K25:L25"/>
    <mergeCell ref="K26:L26"/>
    <mergeCell ref="K27:L27"/>
    <mergeCell ref="K28:L28"/>
    <mergeCell ref="K29:L29"/>
    <mergeCell ref="D5:Q5"/>
    <mergeCell ref="K4:Q4"/>
    <mergeCell ref="P9:Q9"/>
    <mergeCell ref="F8:H10"/>
    <mergeCell ref="D7:D10"/>
    <mergeCell ref="E7:E10"/>
    <mergeCell ref="K7:Q8"/>
    <mergeCell ref="F7:J7"/>
    <mergeCell ref="K10:L10"/>
    <mergeCell ref="K9:O9"/>
    <mergeCell ref="F55:G55"/>
    <mergeCell ref="K15:L15"/>
    <mergeCell ref="K16:L16"/>
    <mergeCell ref="K17:L17"/>
    <mergeCell ref="K18:L18"/>
    <mergeCell ref="K24:L24"/>
    <mergeCell ref="K23:L23"/>
    <mergeCell ref="K19:L19"/>
    <mergeCell ref="K20:L20"/>
    <mergeCell ref="K21:L21"/>
    <mergeCell ref="D55:E55"/>
    <mergeCell ref="D49:E49"/>
    <mergeCell ref="D53:E53"/>
    <mergeCell ref="D54:E54"/>
    <mergeCell ref="K11:L11"/>
    <mergeCell ref="K12:L12"/>
    <mergeCell ref="K13:L13"/>
    <mergeCell ref="K14:L14"/>
    <mergeCell ref="F53:G53"/>
    <mergeCell ref="F49:G49"/>
  </mergeCells>
  <printOptions horizontalCentered="1"/>
  <pageMargins left="0.2" right="0.2" top="0.2" bottom="0.2" header="0.2" footer="0.2"/>
  <pageSetup fitToHeight="0" horizontalDpi="600" verticalDpi="600" orientation="portrait" paperSize="9" scale="5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L28"/>
  <sheetViews>
    <sheetView view="pageBreakPreview" zoomScale="75" zoomScaleSheetLayoutView="75" zoomScalePageLayoutView="0" workbookViewId="0" topLeftCell="D12">
      <selection activeCell="F7" sqref="F7"/>
    </sheetView>
  </sheetViews>
  <sheetFormatPr defaultColWidth="9.16015625" defaultRowHeight="12.75"/>
  <cols>
    <col min="1" max="1" width="3.83203125" style="3" hidden="1" customWidth="1"/>
    <col min="2" max="2" width="15.33203125" style="36" customWidth="1"/>
    <col min="3" max="3" width="14" style="36" customWidth="1"/>
    <col min="4" max="4" width="16" style="36" customWidth="1"/>
    <col min="5" max="5" width="52.66015625" style="3" customWidth="1"/>
    <col min="6" max="6" width="45" style="3" customWidth="1"/>
    <col min="7" max="10" width="21.16015625" style="3" customWidth="1"/>
    <col min="11" max="16384" width="9.16015625" style="2" customWidth="1"/>
  </cols>
  <sheetData>
    <row r="1" spans="1:10" s="29" customFormat="1" ht="15.75" customHeight="1">
      <c r="A1" s="28"/>
      <c r="B1" s="369"/>
      <c r="C1" s="369"/>
      <c r="D1" s="369"/>
      <c r="E1" s="369"/>
      <c r="F1" s="369"/>
      <c r="G1" s="369"/>
      <c r="H1" s="369"/>
      <c r="I1" s="369"/>
      <c r="J1" s="369"/>
    </row>
    <row r="2" spans="7:10" ht="67.5" customHeight="1">
      <c r="G2" s="372" t="s">
        <v>164</v>
      </c>
      <c r="H2" s="372"/>
      <c r="I2" s="372"/>
      <c r="J2" s="372"/>
    </row>
    <row r="3" spans="1:10" ht="21.75" customHeight="1">
      <c r="A3" s="1"/>
      <c r="B3" s="370" t="s">
        <v>73</v>
      </c>
      <c r="C3" s="371"/>
      <c r="D3" s="371"/>
      <c r="E3" s="371"/>
      <c r="F3" s="371"/>
      <c r="G3" s="371"/>
      <c r="H3" s="371"/>
      <c r="I3" s="371"/>
      <c r="J3" s="371"/>
    </row>
    <row r="4" spans="2:10" ht="14.25" customHeight="1" hidden="1">
      <c r="B4" s="37"/>
      <c r="C4" s="38"/>
      <c r="D4" s="38"/>
      <c r="E4" s="4"/>
      <c r="F4" s="44"/>
      <c r="G4" s="44"/>
      <c r="H4" s="45"/>
      <c r="I4" s="44"/>
      <c r="J4" s="84" t="s">
        <v>69</v>
      </c>
    </row>
    <row r="5" spans="1:10" ht="111" customHeight="1">
      <c r="A5" s="39"/>
      <c r="B5" s="46" t="s">
        <v>119</v>
      </c>
      <c r="C5" s="33" t="s">
        <v>22</v>
      </c>
      <c r="D5" s="33" t="s">
        <v>13</v>
      </c>
      <c r="E5" s="49" t="s">
        <v>24</v>
      </c>
      <c r="F5" s="35" t="s">
        <v>23</v>
      </c>
      <c r="G5" s="35" t="s">
        <v>16</v>
      </c>
      <c r="H5" s="35" t="s">
        <v>17</v>
      </c>
      <c r="I5" s="35" t="s">
        <v>18</v>
      </c>
      <c r="J5" s="35" t="s">
        <v>19</v>
      </c>
    </row>
    <row r="6" spans="1:10" ht="38.25" customHeight="1">
      <c r="A6" s="39"/>
      <c r="B6" s="54" t="s">
        <v>84</v>
      </c>
      <c r="C6" s="61"/>
      <c r="D6" s="114"/>
      <c r="E6" s="171" t="s">
        <v>82</v>
      </c>
      <c r="F6" s="61"/>
      <c r="G6" s="156"/>
      <c r="H6" s="61"/>
      <c r="I6" s="61"/>
      <c r="J6" s="156">
        <f>J7</f>
        <v>57500</v>
      </c>
    </row>
    <row r="7" spans="1:10" ht="76.5" customHeight="1">
      <c r="A7" s="39"/>
      <c r="B7" s="170"/>
      <c r="C7" s="198" t="s">
        <v>209</v>
      </c>
      <c r="D7" s="199" t="s">
        <v>208</v>
      </c>
      <c r="E7" s="177" t="s">
        <v>210</v>
      </c>
      <c r="F7" s="108" t="s">
        <v>76</v>
      </c>
      <c r="G7" s="115"/>
      <c r="H7" s="115"/>
      <c r="I7" s="115"/>
      <c r="J7" s="156">
        <v>57500</v>
      </c>
    </row>
    <row r="8" spans="1:10" ht="35.25" customHeight="1">
      <c r="A8" s="39"/>
      <c r="B8" s="201" t="s">
        <v>120</v>
      </c>
      <c r="C8" s="122"/>
      <c r="D8" s="123"/>
      <c r="E8" s="172" t="s">
        <v>121</v>
      </c>
      <c r="F8" s="115"/>
      <c r="G8" s="61">
        <f>SUM(G10:G17)</f>
        <v>60000</v>
      </c>
      <c r="H8" s="115"/>
      <c r="I8" s="115"/>
      <c r="J8" s="61">
        <f>SUM(J10:J17)</f>
        <v>740000</v>
      </c>
    </row>
    <row r="9" spans="1:10" ht="0.75" customHeight="1" hidden="1">
      <c r="A9" s="39"/>
      <c r="B9" s="117"/>
      <c r="C9" s="118" t="s">
        <v>123</v>
      </c>
      <c r="D9" s="119" t="s">
        <v>122</v>
      </c>
      <c r="E9" s="120" t="s">
        <v>124</v>
      </c>
      <c r="F9" s="121" t="s">
        <v>76</v>
      </c>
      <c r="G9" s="115"/>
      <c r="H9" s="115"/>
      <c r="I9" s="115"/>
      <c r="J9" s="116"/>
    </row>
    <row r="10" spans="1:10" ht="23.25" customHeight="1">
      <c r="A10" s="39"/>
      <c r="B10" s="117"/>
      <c r="C10" s="153" t="s">
        <v>166</v>
      </c>
      <c r="D10" s="157" t="s">
        <v>146</v>
      </c>
      <c r="E10" s="177" t="s">
        <v>147</v>
      </c>
      <c r="F10" s="108" t="s">
        <v>76</v>
      </c>
      <c r="G10" s="61"/>
      <c r="H10" s="61"/>
      <c r="I10" s="61"/>
      <c r="J10" s="156">
        <v>35000</v>
      </c>
    </row>
    <row r="11" spans="1:10" ht="71.25" customHeight="1" hidden="1">
      <c r="A11" s="39"/>
      <c r="B11" s="117"/>
      <c r="C11" s="125" t="s">
        <v>123</v>
      </c>
      <c r="D11" s="124" t="s">
        <v>122</v>
      </c>
      <c r="E11" s="126" t="s">
        <v>124</v>
      </c>
      <c r="F11" s="121" t="s">
        <v>76</v>
      </c>
      <c r="G11" s="115"/>
      <c r="H11" s="115"/>
      <c r="I11" s="115"/>
      <c r="J11" s="116"/>
    </row>
    <row r="12" spans="1:10" ht="36" customHeight="1">
      <c r="A12" s="39"/>
      <c r="B12" s="117"/>
      <c r="C12" s="153" t="s">
        <v>167</v>
      </c>
      <c r="D12" s="199" t="s">
        <v>138</v>
      </c>
      <c r="E12" s="155" t="s">
        <v>169</v>
      </c>
      <c r="F12" s="108" t="s">
        <v>76</v>
      </c>
      <c r="G12" s="115"/>
      <c r="H12" s="115"/>
      <c r="I12" s="115"/>
      <c r="J12" s="156">
        <v>8000</v>
      </c>
    </row>
    <row r="13" spans="1:10" ht="36" customHeight="1">
      <c r="A13" s="39"/>
      <c r="B13" s="117"/>
      <c r="C13" s="153" t="s">
        <v>168</v>
      </c>
      <c r="D13" s="199" t="s">
        <v>138</v>
      </c>
      <c r="E13" s="155" t="s">
        <v>170</v>
      </c>
      <c r="F13" s="108" t="s">
        <v>76</v>
      </c>
      <c r="G13" s="115"/>
      <c r="H13" s="115"/>
      <c r="I13" s="115"/>
      <c r="J13" s="156">
        <v>23500</v>
      </c>
    </row>
    <row r="14" spans="1:10" ht="36" customHeight="1">
      <c r="A14" s="39"/>
      <c r="B14" s="117"/>
      <c r="C14" s="153" t="s">
        <v>139</v>
      </c>
      <c r="D14" s="157" t="s">
        <v>138</v>
      </c>
      <c r="E14" s="158" t="s">
        <v>140</v>
      </c>
      <c r="F14" s="108" t="s">
        <v>76</v>
      </c>
      <c r="G14" s="61"/>
      <c r="H14" s="61"/>
      <c r="I14" s="61"/>
      <c r="J14" s="156">
        <v>613500</v>
      </c>
    </row>
    <row r="15" spans="1:10" ht="360" customHeight="1">
      <c r="A15" s="39"/>
      <c r="B15" s="117"/>
      <c r="C15" s="153">
        <v>150122</v>
      </c>
      <c r="D15" s="154" t="s">
        <v>145</v>
      </c>
      <c r="E15" s="155" t="s">
        <v>144</v>
      </c>
      <c r="F15" s="179" t="s">
        <v>171</v>
      </c>
      <c r="G15" s="61">
        <v>60000</v>
      </c>
      <c r="H15" s="61"/>
      <c r="I15" s="61"/>
      <c r="J15" s="156">
        <v>60000</v>
      </c>
    </row>
    <row r="16" spans="1:10" ht="1.5" customHeight="1" hidden="1">
      <c r="A16" s="39"/>
      <c r="B16" s="117"/>
      <c r="C16" s="125"/>
      <c r="D16" s="127"/>
      <c r="E16" s="128"/>
      <c r="F16" s="129"/>
      <c r="G16" s="115"/>
      <c r="H16" s="115"/>
      <c r="I16" s="115"/>
      <c r="J16" s="115"/>
    </row>
    <row r="17" spans="1:10" ht="160.5" customHeight="1" hidden="1">
      <c r="A17" s="39"/>
      <c r="B17" s="117"/>
      <c r="C17" s="125"/>
      <c r="D17" s="127"/>
      <c r="E17" s="128"/>
      <c r="F17" s="130"/>
      <c r="G17" s="115"/>
      <c r="H17" s="115"/>
      <c r="I17" s="115"/>
      <c r="J17" s="115"/>
    </row>
    <row r="18" spans="1:11" ht="64.5" customHeight="1">
      <c r="A18" s="39"/>
      <c r="B18" s="54" t="s">
        <v>134</v>
      </c>
      <c r="C18" s="169"/>
      <c r="D18" s="159"/>
      <c r="E18" s="206" t="s">
        <v>133</v>
      </c>
      <c r="F18" s="121"/>
      <c r="G18" s="115"/>
      <c r="H18" s="115"/>
      <c r="I18" s="115"/>
      <c r="J18" s="156">
        <f>J19</f>
        <v>133600</v>
      </c>
      <c r="K18" s="208"/>
    </row>
    <row r="19" spans="1:11" ht="227.25" customHeight="1">
      <c r="A19" s="39"/>
      <c r="B19" s="114"/>
      <c r="C19" s="153" t="s">
        <v>203</v>
      </c>
      <c r="D19" s="157" t="s">
        <v>113</v>
      </c>
      <c r="E19" s="207" t="s">
        <v>135</v>
      </c>
      <c r="F19" s="151" t="s">
        <v>132</v>
      </c>
      <c r="G19" s="115"/>
      <c r="H19" s="115"/>
      <c r="I19" s="115"/>
      <c r="J19" s="156">
        <v>133600</v>
      </c>
      <c r="K19" s="208"/>
    </row>
    <row r="20" spans="1:10" s="27" customFormat="1" ht="52.5" customHeight="1">
      <c r="A20" s="26"/>
      <c r="B20" s="54" t="s">
        <v>77</v>
      </c>
      <c r="C20" s="54"/>
      <c r="D20" s="54"/>
      <c r="E20" s="166" t="s">
        <v>74</v>
      </c>
      <c r="F20" s="167"/>
      <c r="G20" s="168"/>
      <c r="H20" s="168"/>
      <c r="I20" s="168"/>
      <c r="J20" s="109">
        <f>J21+J22+J24+J23</f>
        <v>1112770</v>
      </c>
    </row>
    <row r="21" spans="2:10" ht="22.5" customHeight="1">
      <c r="B21" s="54"/>
      <c r="C21" s="169">
        <v>110201</v>
      </c>
      <c r="D21" s="159" t="s">
        <v>78</v>
      </c>
      <c r="E21" s="160" t="s">
        <v>75</v>
      </c>
      <c r="F21" s="108" t="s">
        <v>76</v>
      </c>
      <c r="G21" s="162"/>
      <c r="H21" s="162"/>
      <c r="I21" s="162"/>
      <c r="J21" s="109">
        <v>20000</v>
      </c>
    </row>
    <row r="22" spans="2:10" ht="75.75" customHeight="1">
      <c r="B22" s="114"/>
      <c r="C22" s="169">
        <v>110201</v>
      </c>
      <c r="D22" s="159" t="s">
        <v>78</v>
      </c>
      <c r="E22" s="160" t="s">
        <v>75</v>
      </c>
      <c r="F22" s="161" t="s">
        <v>197</v>
      </c>
      <c r="G22" s="162"/>
      <c r="H22" s="162"/>
      <c r="I22" s="162"/>
      <c r="J22" s="109">
        <v>90000</v>
      </c>
    </row>
    <row r="23" spans="2:10" ht="54" customHeight="1">
      <c r="B23" s="114"/>
      <c r="C23" s="169">
        <v>110204</v>
      </c>
      <c r="D23" s="163" t="s">
        <v>149</v>
      </c>
      <c r="E23" s="164" t="s">
        <v>150</v>
      </c>
      <c r="F23" s="108" t="s">
        <v>76</v>
      </c>
      <c r="G23" s="162"/>
      <c r="H23" s="162"/>
      <c r="I23" s="162"/>
      <c r="J23" s="109">
        <v>5000</v>
      </c>
    </row>
    <row r="24" spans="2:12" ht="112.5" customHeight="1">
      <c r="B24" s="114"/>
      <c r="C24" s="169">
        <v>110204</v>
      </c>
      <c r="D24" s="163" t="s">
        <v>149</v>
      </c>
      <c r="E24" s="164" t="s">
        <v>150</v>
      </c>
      <c r="F24" s="165" t="s">
        <v>158</v>
      </c>
      <c r="G24" s="162"/>
      <c r="H24" s="162"/>
      <c r="I24" s="162"/>
      <c r="J24" s="109">
        <v>997770</v>
      </c>
      <c r="L24" s="113"/>
    </row>
    <row r="25" spans="2:10" ht="26.25" customHeight="1">
      <c r="B25" s="133"/>
      <c r="C25" s="133"/>
      <c r="D25" s="134"/>
      <c r="E25" s="166" t="s">
        <v>15</v>
      </c>
      <c r="F25" s="178"/>
      <c r="G25" s="156">
        <f>G6+G8</f>
        <v>60000</v>
      </c>
      <c r="H25" s="156"/>
      <c r="I25" s="156"/>
      <c r="J25" s="156">
        <f>J6+J8+J20+J18</f>
        <v>2043870</v>
      </c>
    </row>
    <row r="26" spans="2:10" ht="72.75" customHeight="1">
      <c r="B26" s="79"/>
      <c r="C26" s="373" t="s">
        <v>142</v>
      </c>
      <c r="D26" s="373"/>
      <c r="E26" s="373"/>
      <c r="F26" s="373"/>
      <c r="G26" s="373"/>
      <c r="H26" s="373"/>
      <c r="I26" s="373"/>
      <c r="J26" s="200"/>
    </row>
    <row r="27" spans="2:10" ht="17.25" customHeight="1">
      <c r="B27" s="79"/>
      <c r="C27" s="79"/>
      <c r="D27" s="79"/>
      <c r="E27" s="79"/>
      <c r="F27" s="79"/>
      <c r="G27" s="79"/>
      <c r="H27" s="79"/>
      <c r="I27" s="79"/>
      <c r="J27" s="79"/>
    </row>
    <row r="28" spans="2:7" ht="20.25" hidden="1">
      <c r="B28" s="86"/>
      <c r="C28" s="86"/>
      <c r="D28" s="86"/>
      <c r="E28" s="86"/>
      <c r="F28" s="86"/>
      <c r="G28" s="86"/>
    </row>
  </sheetData>
  <sheetProtection/>
  <mergeCells count="4">
    <mergeCell ref="B1:J1"/>
    <mergeCell ref="B3:J3"/>
    <mergeCell ref="G2:J2"/>
    <mergeCell ref="C26:I26"/>
  </mergeCells>
  <printOptions horizontalCentered="1"/>
  <pageMargins left="0.4" right="0" top="0.55" bottom="0.2" header="0.2" footer="0.1968503937007874"/>
  <pageSetup horizontalDpi="600" verticalDpi="600" orientation="portrait" paperSize="9" scale="4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U169"/>
  <sheetViews>
    <sheetView view="pageBreakPreview" zoomScale="75" zoomScaleSheetLayoutView="75" zoomScalePageLayoutView="0" workbookViewId="0" topLeftCell="A20">
      <selection activeCell="E25" sqref="E25"/>
    </sheetView>
  </sheetViews>
  <sheetFormatPr defaultColWidth="9.16015625" defaultRowHeight="12.75"/>
  <cols>
    <col min="1" max="1" width="10.66015625" style="3" customWidth="1"/>
    <col min="2" max="2" width="11.33203125" style="36" customWidth="1"/>
    <col min="3" max="3" width="15.5" style="36" customWidth="1"/>
    <col min="4" max="4" width="17.83203125" style="36" customWidth="1"/>
    <col min="5" max="5" width="100.33203125" style="3" customWidth="1"/>
    <col min="6" max="6" width="93.16015625" style="3" customWidth="1"/>
    <col min="7" max="8" width="21.16015625" style="3" customWidth="1"/>
    <col min="9" max="9" width="22.83203125" style="3" customWidth="1"/>
    <col min="10" max="10" width="4.33203125" style="2" customWidth="1"/>
    <col min="11" max="16384" width="9.16015625" style="2" customWidth="1"/>
  </cols>
  <sheetData>
    <row r="1" spans="1:9" s="29" customFormat="1" ht="13.5" customHeight="1">
      <c r="A1" s="28"/>
      <c r="B1" s="369"/>
      <c r="C1" s="369"/>
      <c r="D1" s="369"/>
      <c r="E1" s="369"/>
      <c r="F1" s="369"/>
      <c r="G1" s="369"/>
      <c r="H1" s="369"/>
      <c r="I1" s="369"/>
    </row>
    <row r="2" spans="7:9" ht="67.5" customHeight="1">
      <c r="G2" s="377" t="s">
        <v>211</v>
      </c>
      <c r="H2" s="377"/>
      <c r="I2" s="377"/>
    </row>
    <row r="3" spans="1:9" ht="55.5" customHeight="1">
      <c r="A3" s="1"/>
      <c r="B3" s="378" t="s">
        <v>165</v>
      </c>
      <c r="C3" s="378"/>
      <c r="D3" s="378"/>
      <c r="E3" s="378"/>
      <c r="F3" s="378"/>
      <c r="G3" s="378"/>
      <c r="H3" s="378"/>
      <c r="I3" s="378"/>
    </row>
    <row r="4" spans="2:9" ht="9.75" customHeight="1">
      <c r="B4" s="37"/>
      <c r="C4" s="38"/>
      <c r="D4" s="38"/>
      <c r="E4" s="4"/>
      <c r="F4" s="44"/>
      <c r="G4" s="44"/>
      <c r="H4" s="45"/>
      <c r="I4" s="34" t="s">
        <v>69</v>
      </c>
    </row>
    <row r="5" spans="1:9" ht="107.25" customHeight="1">
      <c r="A5" s="39"/>
      <c r="B5" s="46" t="s">
        <v>119</v>
      </c>
      <c r="C5" s="46" t="s">
        <v>22</v>
      </c>
      <c r="D5" s="46" t="s">
        <v>13</v>
      </c>
      <c r="E5" s="47" t="s">
        <v>25</v>
      </c>
      <c r="F5" s="35" t="s">
        <v>20</v>
      </c>
      <c r="G5" s="48" t="s">
        <v>1</v>
      </c>
      <c r="H5" s="35" t="s">
        <v>2</v>
      </c>
      <c r="I5" s="35" t="s">
        <v>21</v>
      </c>
    </row>
    <row r="6" spans="2:21" ht="28.5" customHeight="1">
      <c r="B6" s="54" t="s">
        <v>81</v>
      </c>
      <c r="C6" s="54"/>
      <c r="D6" s="54"/>
      <c r="E6" s="68" t="s">
        <v>79</v>
      </c>
      <c r="F6" s="131"/>
      <c r="G6" s="109">
        <f>G7</f>
        <v>18000</v>
      </c>
      <c r="H6" s="109"/>
      <c r="I6" s="109">
        <f>G6+H6</f>
        <v>18000</v>
      </c>
      <c r="J6" s="57"/>
      <c r="K6" s="57"/>
      <c r="L6" s="57"/>
      <c r="M6" s="57"/>
      <c r="N6" s="57"/>
      <c r="O6" s="57"/>
      <c r="P6" s="57"/>
      <c r="Q6" s="57"/>
      <c r="R6" s="57"/>
      <c r="S6" s="57"/>
      <c r="T6" s="57"/>
      <c r="U6" s="57"/>
    </row>
    <row r="7" spans="2:21" ht="60.75" customHeight="1">
      <c r="B7" s="54"/>
      <c r="C7" s="59">
        <v>250404</v>
      </c>
      <c r="D7" s="60" t="s">
        <v>109</v>
      </c>
      <c r="E7" s="69" t="s">
        <v>80</v>
      </c>
      <c r="F7" s="151" t="s">
        <v>163</v>
      </c>
      <c r="G7" s="110">
        <v>18000</v>
      </c>
      <c r="H7" s="110"/>
      <c r="I7" s="110">
        <f>G7+H7</f>
        <v>18000</v>
      </c>
      <c r="J7" s="57"/>
      <c r="K7" s="57"/>
      <c r="L7" s="57"/>
      <c r="M7" s="57"/>
      <c r="N7" s="57"/>
      <c r="O7" s="57"/>
      <c r="P7" s="57"/>
      <c r="Q7" s="57"/>
      <c r="R7" s="57"/>
      <c r="S7" s="57"/>
      <c r="T7" s="57"/>
      <c r="U7" s="57"/>
    </row>
    <row r="8" spans="2:21" ht="18.75">
      <c r="B8" s="54" t="s">
        <v>84</v>
      </c>
      <c r="C8" s="61"/>
      <c r="D8" s="114"/>
      <c r="E8" s="70" t="s">
        <v>82</v>
      </c>
      <c r="F8" s="121"/>
      <c r="G8" s="109">
        <f>G9+G10+G11+G12+G13+G15+G16+G17+G14</f>
        <v>369360</v>
      </c>
      <c r="H8" s="109">
        <f>H9+H10+H11+H12+H13+H15+H16+H17+H14</f>
        <v>70000</v>
      </c>
      <c r="I8" s="109">
        <f>I9+I10+I11+I12+I13+I15+I16+I17+I14</f>
        <v>439360</v>
      </c>
      <c r="J8" s="57"/>
      <c r="K8" s="57"/>
      <c r="L8" s="57"/>
      <c r="M8" s="57"/>
      <c r="N8" s="57"/>
      <c r="O8" s="57"/>
      <c r="P8" s="57"/>
      <c r="Q8" s="57"/>
      <c r="R8" s="57"/>
      <c r="S8" s="57"/>
      <c r="T8" s="57"/>
      <c r="U8" s="57"/>
    </row>
    <row r="9" spans="2:21" ht="18.75">
      <c r="B9" s="61"/>
      <c r="C9" s="62" t="s">
        <v>117</v>
      </c>
      <c r="D9" s="60" t="s">
        <v>110</v>
      </c>
      <c r="E9" s="149" t="s">
        <v>83</v>
      </c>
      <c r="F9" s="71" t="s">
        <v>151</v>
      </c>
      <c r="G9" s="110">
        <v>13060</v>
      </c>
      <c r="H9" s="109"/>
      <c r="I9" s="110">
        <f>G9+H9</f>
        <v>13060</v>
      </c>
      <c r="J9" s="57"/>
      <c r="K9" s="57"/>
      <c r="L9" s="57"/>
      <c r="M9" s="57"/>
      <c r="N9" s="57"/>
      <c r="O9" s="57"/>
      <c r="P9" s="57"/>
      <c r="Q9" s="57"/>
      <c r="R9" s="57"/>
      <c r="S9" s="57"/>
      <c r="T9" s="57"/>
      <c r="U9" s="57"/>
    </row>
    <row r="10" spans="2:21" ht="53.25" customHeight="1">
      <c r="B10" s="61"/>
      <c r="C10" s="63" t="s">
        <v>86</v>
      </c>
      <c r="D10" s="60" t="s">
        <v>110</v>
      </c>
      <c r="E10" s="71" t="s">
        <v>85</v>
      </c>
      <c r="F10" s="151" t="s">
        <v>156</v>
      </c>
      <c r="G10" s="110">
        <v>22000</v>
      </c>
      <c r="H10" s="109"/>
      <c r="I10" s="110">
        <f>G10+H10</f>
        <v>22000</v>
      </c>
      <c r="J10" s="57"/>
      <c r="K10" s="57"/>
      <c r="L10" s="57"/>
      <c r="M10" s="57"/>
      <c r="N10" s="57"/>
      <c r="O10" s="57"/>
      <c r="P10" s="57"/>
      <c r="Q10" s="57"/>
      <c r="R10" s="57"/>
      <c r="S10" s="57"/>
      <c r="T10" s="57"/>
      <c r="U10" s="57"/>
    </row>
    <row r="11" spans="2:21" ht="54.75" customHeight="1">
      <c r="B11" s="61"/>
      <c r="C11" s="64" t="s">
        <v>89</v>
      </c>
      <c r="D11" s="60" t="s">
        <v>111</v>
      </c>
      <c r="E11" s="69" t="s">
        <v>88</v>
      </c>
      <c r="F11" s="69" t="s">
        <v>87</v>
      </c>
      <c r="G11" s="110">
        <v>197000</v>
      </c>
      <c r="H11" s="109"/>
      <c r="I11" s="110">
        <f>G11+H11</f>
        <v>197000</v>
      </c>
      <c r="J11" s="57"/>
      <c r="K11" s="57"/>
      <c r="L11" s="57"/>
      <c r="M11" s="57"/>
      <c r="N11" s="57"/>
      <c r="O11" s="57"/>
      <c r="P11" s="57"/>
      <c r="Q11" s="57"/>
      <c r="R11" s="57"/>
      <c r="S11" s="57"/>
      <c r="T11" s="57"/>
      <c r="U11" s="57"/>
    </row>
    <row r="12" spans="2:21" ht="56.25" hidden="1">
      <c r="B12" s="61"/>
      <c r="C12" s="64" t="s">
        <v>92</v>
      </c>
      <c r="D12" s="135" t="s">
        <v>112</v>
      </c>
      <c r="E12" s="136" t="s">
        <v>90</v>
      </c>
      <c r="F12" s="379" t="s">
        <v>94</v>
      </c>
      <c r="G12" s="139"/>
      <c r="H12" s="132"/>
      <c r="I12" s="137"/>
      <c r="J12" s="57"/>
      <c r="K12" s="57"/>
      <c r="L12" s="57"/>
      <c r="M12" s="57"/>
      <c r="N12" s="57"/>
      <c r="O12" s="57"/>
      <c r="P12" s="57"/>
      <c r="Q12" s="57"/>
      <c r="R12" s="57"/>
      <c r="S12" s="57"/>
      <c r="T12" s="57"/>
      <c r="U12" s="57"/>
    </row>
    <row r="13" spans="2:21" ht="37.5" hidden="1">
      <c r="B13" s="61"/>
      <c r="C13" s="65" t="s">
        <v>93</v>
      </c>
      <c r="D13" s="135" t="s">
        <v>112</v>
      </c>
      <c r="E13" s="140" t="s">
        <v>91</v>
      </c>
      <c r="F13" s="380"/>
      <c r="G13" s="139"/>
      <c r="H13" s="132"/>
      <c r="I13" s="137"/>
      <c r="J13" s="57"/>
      <c r="K13" s="57"/>
      <c r="L13" s="57"/>
      <c r="M13" s="57"/>
      <c r="N13" s="57"/>
      <c r="O13" s="57"/>
      <c r="P13" s="57"/>
      <c r="Q13" s="57"/>
      <c r="R13" s="57"/>
      <c r="S13" s="57"/>
      <c r="T13" s="57"/>
      <c r="U13" s="57"/>
    </row>
    <row r="14" spans="2:21" ht="37.5">
      <c r="B14" s="61"/>
      <c r="C14" s="65" t="s">
        <v>155</v>
      </c>
      <c r="D14" s="60" t="s">
        <v>199</v>
      </c>
      <c r="E14" s="152" t="s">
        <v>157</v>
      </c>
      <c r="F14" s="67" t="s">
        <v>154</v>
      </c>
      <c r="G14" s="111">
        <v>10000</v>
      </c>
      <c r="H14" s="109"/>
      <c r="I14" s="110">
        <f>G14+H14</f>
        <v>10000</v>
      </c>
      <c r="J14" s="57"/>
      <c r="K14" s="57"/>
      <c r="L14" s="57"/>
      <c r="M14" s="57"/>
      <c r="N14" s="57"/>
      <c r="O14" s="57"/>
      <c r="P14" s="57"/>
      <c r="Q14" s="57"/>
      <c r="R14" s="57"/>
      <c r="S14" s="57"/>
      <c r="T14" s="57"/>
      <c r="U14" s="57"/>
    </row>
    <row r="15" spans="2:21" ht="58.5" customHeight="1">
      <c r="B15" s="61"/>
      <c r="C15" s="66" t="s">
        <v>95</v>
      </c>
      <c r="D15" s="60" t="s">
        <v>109</v>
      </c>
      <c r="E15" s="69" t="s">
        <v>80</v>
      </c>
      <c r="F15" s="59" t="s">
        <v>163</v>
      </c>
      <c r="G15" s="110">
        <v>12500</v>
      </c>
      <c r="H15" s="109"/>
      <c r="I15" s="110">
        <f>G15+H15</f>
        <v>12500</v>
      </c>
      <c r="J15" s="57"/>
      <c r="K15" s="57"/>
      <c r="L15" s="57"/>
      <c r="M15" s="57"/>
      <c r="N15" s="57"/>
      <c r="O15" s="57"/>
      <c r="P15" s="57"/>
      <c r="Q15" s="57"/>
      <c r="R15" s="57"/>
      <c r="S15" s="57"/>
      <c r="T15" s="57"/>
      <c r="U15" s="57"/>
    </row>
    <row r="16" spans="2:21" ht="45.75" customHeight="1">
      <c r="B16" s="61"/>
      <c r="C16" s="66" t="s">
        <v>95</v>
      </c>
      <c r="D16" s="60" t="s">
        <v>109</v>
      </c>
      <c r="E16" s="73" t="s">
        <v>98</v>
      </c>
      <c r="F16" s="74" t="s">
        <v>141</v>
      </c>
      <c r="G16" s="110">
        <v>79800</v>
      </c>
      <c r="H16" s="109"/>
      <c r="I16" s="110">
        <f>G16+H16</f>
        <v>79800</v>
      </c>
      <c r="J16" s="57"/>
      <c r="K16" s="57"/>
      <c r="L16" s="57"/>
      <c r="M16" s="57"/>
      <c r="N16" s="57"/>
      <c r="O16" s="57"/>
      <c r="P16" s="57"/>
      <c r="Q16" s="57"/>
      <c r="R16" s="57"/>
      <c r="S16" s="57"/>
      <c r="T16" s="57"/>
      <c r="U16" s="57"/>
    </row>
    <row r="17" spans="2:21" ht="56.25">
      <c r="B17" s="61"/>
      <c r="C17" s="66" t="s">
        <v>97</v>
      </c>
      <c r="D17" s="114"/>
      <c r="E17" s="73" t="s">
        <v>96</v>
      </c>
      <c r="F17" s="72" t="s">
        <v>152</v>
      </c>
      <c r="G17" s="150">
        <v>35000</v>
      </c>
      <c r="H17" s="110">
        <v>70000</v>
      </c>
      <c r="I17" s="109">
        <f>G17+H17</f>
        <v>105000</v>
      </c>
      <c r="J17" s="57"/>
      <c r="K17" s="57"/>
      <c r="L17" s="57"/>
      <c r="M17" s="57"/>
      <c r="N17" s="57"/>
      <c r="O17" s="57"/>
      <c r="P17" s="57"/>
      <c r="Q17" s="57"/>
      <c r="R17" s="57"/>
      <c r="S17" s="57"/>
      <c r="T17" s="57"/>
      <c r="U17" s="57"/>
    </row>
    <row r="18" spans="2:21" ht="37.5">
      <c r="B18" s="61">
        <v>15</v>
      </c>
      <c r="C18" s="67"/>
      <c r="D18" s="62"/>
      <c r="E18" s="75" t="s">
        <v>99</v>
      </c>
      <c r="F18" s="108"/>
      <c r="G18" s="109">
        <f>SUM(G19:G26)</f>
        <v>1831800</v>
      </c>
      <c r="H18" s="109">
        <f>SUM(H19:H26)</f>
        <v>133600</v>
      </c>
      <c r="I18" s="109">
        <f>SUM(I19:I26)</f>
        <v>1965400</v>
      </c>
      <c r="J18" s="57"/>
      <c r="K18" s="57"/>
      <c r="L18" s="57"/>
      <c r="M18" s="57"/>
      <c r="N18" s="57"/>
      <c r="O18" s="57"/>
      <c r="P18" s="57"/>
      <c r="Q18" s="57"/>
      <c r="R18" s="57"/>
      <c r="S18" s="57"/>
      <c r="T18" s="57"/>
      <c r="U18" s="57"/>
    </row>
    <row r="19" spans="2:21" ht="55.5" customHeight="1">
      <c r="B19" s="61"/>
      <c r="C19" s="66" t="s">
        <v>200</v>
      </c>
      <c r="D19" s="205">
        <v>1090</v>
      </c>
      <c r="E19" s="205" t="s">
        <v>202</v>
      </c>
      <c r="F19" s="204" t="s">
        <v>201</v>
      </c>
      <c r="G19" s="203">
        <v>56200</v>
      </c>
      <c r="H19" s="202"/>
      <c r="I19" s="110">
        <f aca="true" t="shared" si="0" ref="I19:I26">G19+H19</f>
        <v>56200</v>
      </c>
      <c r="J19" s="57"/>
      <c r="K19" s="57"/>
      <c r="L19" s="57"/>
      <c r="M19" s="57"/>
      <c r="N19" s="57"/>
      <c r="O19" s="57"/>
      <c r="P19" s="57"/>
      <c r="Q19" s="57"/>
      <c r="R19" s="57"/>
      <c r="S19" s="57"/>
      <c r="T19" s="57"/>
      <c r="U19" s="57"/>
    </row>
    <row r="20" spans="2:21" ht="62.25" customHeight="1">
      <c r="B20" s="61"/>
      <c r="C20" s="66" t="s">
        <v>103</v>
      </c>
      <c r="D20" s="60" t="s">
        <v>114</v>
      </c>
      <c r="E20" s="76" t="s">
        <v>100</v>
      </c>
      <c r="F20" s="77" t="s">
        <v>102</v>
      </c>
      <c r="G20" s="111">
        <v>215000</v>
      </c>
      <c r="H20" s="109"/>
      <c r="I20" s="110">
        <f t="shared" si="0"/>
        <v>215000</v>
      </c>
      <c r="J20" s="57"/>
      <c r="K20" s="57"/>
      <c r="L20" s="57"/>
      <c r="M20" s="57"/>
      <c r="N20" s="57"/>
      <c r="O20" s="57"/>
      <c r="P20" s="57"/>
      <c r="Q20" s="57"/>
      <c r="R20" s="57"/>
      <c r="S20" s="57"/>
      <c r="T20" s="57"/>
      <c r="U20" s="57"/>
    </row>
    <row r="21" spans="2:21" ht="72" customHeight="1">
      <c r="B21" s="61"/>
      <c r="C21" s="66" t="s">
        <v>104</v>
      </c>
      <c r="D21" s="60" t="s">
        <v>115</v>
      </c>
      <c r="E21" s="69" t="s">
        <v>101</v>
      </c>
      <c r="F21" s="77" t="s">
        <v>153</v>
      </c>
      <c r="G21" s="111">
        <v>135000</v>
      </c>
      <c r="H21" s="109"/>
      <c r="I21" s="110">
        <f t="shared" si="0"/>
        <v>135000</v>
      </c>
      <c r="J21" s="57"/>
      <c r="K21" s="57"/>
      <c r="L21" s="57"/>
      <c r="M21" s="57"/>
      <c r="N21" s="57"/>
      <c r="O21" s="57"/>
      <c r="P21" s="57"/>
      <c r="Q21" s="57"/>
      <c r="R21" s="57"/>
      <c r="S21" s="57"/>
      <c r="T21" s="57"/>
      <c r="U21" s="57"/>
    </row>
    <row r="22" spans="2:21" ht="39.75" customHeight="1">
      <c r="B22" s="61"/>
      <c r="C22" s="66" t="s">
        <v>106</v>
      </c>
      <c r="D22" s="60" t="s">
        <v>113</v>
      </c>
      <c r="E22" s="59" t="s">
        <v>105</v>
      </c>
      <c r="F22" s="77" t="s">
        <v>136</v>
      </c>
      <c r="G22" s="111">
        <v>30000</v>
      </c>
      <c r="H22" s="109"/>
      <c r="I22" s="110">
        <f t="shared" si="0"/>
        <v>30000</v>
      </c>
      <c r="J22" s="57"/>
      <c r="K22" s="57"/>
      <c r="L22" s="57"/>
      <c r="M22" s="57"/>
      <c r="N22" s="57"/>
      <c r="O22" s="57"/>
      <c r="P22" s="57"/>
      <c r="Q22" s="57"/>
      <c r="R22" s="57"/>
      <c r="S22" s="57"/>
      <c r="T22" s="57"/>
      <c r="U22" s="57"/>
    </row>
    <row r="23" spans="2:21" ht="131.25" customHeight="1">
      <c r="B23" s="61"/>
      <c r="C23" s="66" t="s">
        <v>203</v>
      </c>
      <c r="D23" s="215" t="s">
        <v>113</v>
      </c>
      <c r="E23" s="214" t="s">
        <v>135</v>
      </c>
      <c r="F23" s="374" t="s">
        <v>204</v>
      </c>
      <c r="G23" s="209"/>
      <c r="H23" s="211">
        <v>133600</v>
      </c>
      <c r="I23" s="110">
        <f t="shared" si="0"/>
        <v>133600</v>
      </c>
      <c r="J23" s="57"/>
      <c r="K23" s="57"/>
      <c r="L23" s="57"/>
      <c r="M23" s="57"/>
      <c r="N23" s="57"/>
      <c r="O23" s="57"/>
      <c r="P23" s="57"/>
      <c r="Q23" s="57"/>
      <c r="R23" s="57"/>
      <c r="S23" s="57"/>
      <c r="T23" s="57"/>
      <c r="U23" s="57"/>
    </row>
    <row r="24" spans="2:21" ht="29.25" customHeight="1">
      <c r="B24" s="61"/>
      <c r="C24" s="66" t="s">
        <v>205</v>
      </c>
      <c r="D24" s="215" t="s">
        <v>212</v>
      </c>
      <c r="E24" s="158" t="s">
        <v>213</v>
      </c>
      <c r="F24" s="375"/>
      <c r="G24" s="209">
        <v>196000</v>
      </c>
      <c r="H24" s="210"/>
      <c r="I24" s="110">
        <f t="shared" si="0"/>
        <v>196000</v>
      </c>
      <c r="J24" s="57"/>
      <c r="K24" s="57"/>
      <c r="L24" s="57"/>
      <c r="M24" s="57"/>
      <c r="N24" s="57"/>
      <c r="O24" s="57"/>
      <c r="P24" s="57"/>
      <c r="Q24" s="57"/>
      <c r="R24" s="57"/>
      <c r="S24" s="57"/>
      <c r="T24" s="57"/>
      <c r="U24" s="57"/>
    </row>
    <row r="25" spans="2:21" ht="34.5" customHeight="1">
      <c r="B25" s="61"/>
      <c r="C25" s="66" t="s">
        <v>206</v>
      </c>
      <c r="D25" s="215" t="s">
        <v>212</v>
      </c>
      <c r="E25" s="158" t="s">
        <v>214</v>
      </c>
      <c r="F25" s="375"/>
      <c r="G25" s="209">
        <v>954600</v>
      </c>
      <c r="H25" s="210"/>
      <c r="I25" s="110">
        <f t="shared" si="0"/>
        <v>954600</v>
      </c>
      <c r="J25" s="57"/>
      <c r="K25" s="57"/>
      <c r="L25" s="57"/>
      <c r="M25" s="57"/>
      <c r="N25" s="57"/>
      <c r="O25" s="57"/>
      <c r="P25" s="57"/>
      <c r="Q25" s="57"/>
      <c r="R25" s="57"/>
      <c r="S25" s="57"/>
      <c r="T25" s="57"/>
      <c r="U25" s="57"/>
    </row>
    <row r="26" spans="2:21" ht="43.5" customHeight="1">
      <c r="B26" s="61"/>
      <c r="C26" s="66" t="s">
        <v>207</v>
      </c>
      <c r="D26" s="215" t="s">
        <v>212</v>
      </c>
      <c r="E26" s="158" t="s">
        <v>215</v>
      </c>
      <c r="F26" s="376"/>
      <c r="G26" s="209">
        <v>245000</v>
      </c>
      <c r="H26" s="210"/>
      <c r="I26" s="110">
        <f t="shared" si="0"/>
        <v>245000</v>
      </c>
      <c r="J26" s="57"/>
      <c r="K26" s="57"/>
      <c r="L26" s="57"/>
      <c r="M26" s="57"/>
      <c r="N26" s="57"/>
      <c r="O26" s="57"/>
      <c r="P26" s="57"/>
      <c r="Q26" s="57"/>
      <c r="R26" s="57"/>
      <c r="S26" s="57"/>
      <c r="T26" s="57"/>
      <c r="U26" s="57"/>
    </row>
    <row r="27" spans="2:21" ht="37.5" hidden="1">
      <c r="B27" s="61">
        <v>53</v>
      </c>
      <c r="C27" s="66"/>
      <c r="D27" s="135"/>
      <c r="E27" s="143" t="s">
        <v>127</v>
      </c>
      <c r="F27" s="142"/>
      <c r="G27" s="139"/>
      <c r="H27" s="132"/>
      <c r="I27" s="137"/>
      <c r="J27" s="57"/>
      <c r="K27" s="57"/>
      <c r="L27" s="57"/>
      <c r="M27" s="57"/>
      <c r="N27" s="57"/>
      <c r="O27" s="57"/>
      <c r="P27" s="57"/>
      <c r="Q27" s="57"/>
      <c r="R27" s="57"/>
      <c r="S27" s="57"/>
      <c r="T27" s="57"/>
      <c r="U27" s="57"/>
    </row>
    <row r="28" spans="2:21" ht="45.75" customHeight="1" hidden="1">
      <c r="B28" s="61"/>
      <c r="C28" s="66" t="s">
        <v>128</v>
      </c>
      <c r="D28" s="135" t="s">
        <v>129</v>
      </c>
      <c r="E28" s="144" t="s">
        <v>125</v>
      </c>
      <c r="F28" s="141" t="s">
        <v>126</v>
      </c>
      <c r="G28" s="139"/>
      <c r="H28" s="132"/>
      <c r="I28" s="137"/>
      <c r="J28" s="57"/>
      <c r="K28" s="57"/>
      <c r="L28" s="57"/>
      <c r="M28" s="57"/>
      <c r="N28" s="57"/>
      <c r="O28" s="57"/>
      <c r="P28" s="57"/>
      <c r="Q28" s="57"/>
      <c r="R28" s="57"/>
      <c r="S28" s="57"/>
      <c r="T28" s="57"/>
      <c r="U28" s="57"/>
    </row>
    <row r="29" spans="2:21" ht="41.25" customHeight="1" hidden="1">
      <c r="B29" s="61">
        <v>76</v>
      </c>
      <c r="C29" s="61"/>
      <c r="D29" s="114"/>
      <c r="E29" s="145" t="s">
        <v>116</v>
      </c>
      <c r="F29" s="121"/>
      <c r="G29" s="137"/>
      <c r="H29" s="132"/>
      <c r="I29" s="137"/>
      <c r="J29" s="57"/>
      <c r="K29" s="57"/>
      <c r="L29" s="57"/>
      <c r="M29" s="57"/>
      <c r="N29" s="57"/>
      <c r="O29" s="57"/>
      <c r="P29" s="57"/>
      <c r="Q29" s="57"/>
      <c r="R29" s="57"/>
      <c r="S29" s="57"/>
      <c r="T29" s="57"/>
      <c r="U29" s="57"/>
    </row>
    <row r="30" spans="2:21" ht="69" customHeight="1" hidden="1">
      <c r="B30" s="67"/>
      <c r="C30" s="112">
        <v>250380</v>
      </c>
      <c r="D30" s="135" t="s">
        <v>118</v>
      </c>
      <c r="E30" s="146" t="s">
        <v>107</v>
      </c>
      <c r="F30" s="138" t="s">
        <v>148</v>
      </c>
      <c r="G30" s="139"/>
      <c r="H30" s="132"/>
      <c r="I30" s="137"/>
      <c r="J30" s="57"/>
      <c r="K30" s="57"/>
      <c r="L30" s="57"/>
      <c r="M30" s="57"/>
      <c r="N30" s="57"/>
      <c r="O30" s="57"/>
      <c r="P30" s="57"/>
      <c r="Q30" s="57"/>
      <c r="R30" s="57"/>
      <c r="S30" s="57"/>
      <c r="T30" s="57"/>
      <c r="U30" s="57"/>
    </row>
    <row r="31" spans="2:21" ht="18.75">
      <c r="B31" s="78"/>
      <c r="C31" s="78"/>
      <c r="D31" s="147"/>
      <c r="E31" s="213" t="s">
        <v>108</v>
      </c>
      <c r="F31" s="148"/>
      <c r="G31" s="212">
        <f>G6+G8+G18+G29+G27</f>
        <v>2219160</v>
      </c>
      <c r="H31" s="212">
        <f>H6+H8+H18+H29+H27</f>
        <v>203600</v>
      </c>
      <c r="I31" s="212">
        <f>I6+I8+I18+I29+I27</f>
        <v>2422760</v>
      </c>
      <c r="J31" s="57"/>
      <c r="K31" s="57"/>
      <c r="L31" s="57"/>
      <c r="M31" s="57"/>
      <c r="N31" s="57"/>
      <c r="O31" s="57"/>
      <c r="P31" s="57"/>
      <c r="Q31" s="57"/>
      <c r="R31" s="57"/>
      <c r="S31" s="57"/>
      <c r="T31" s="57"/>
      <c r="U31" s="57"/>
    </row>
    <row r="32" spans="2:21" ht="3.75" customHeight="1">
      <c r="B32" s="79"/>
      <c r="C32" s="79"/>
      <c r="D32" s="79"/>
      <c r="E32" s="80"/>
      <c r="F32" s="80"/>
      <c r="G32" s="81"/>
      <c r="H32" s="81"/>
      <c r="I32" s="81"/>
      <c r="J32" s="57"/>
      <c r="K32" s="57"/>
      <c r="L32" s="57"/>
      <c r="M32" s="57"/>
      <c r="N32" s="57"/>
      <c r="O32" s="57"/>
      <c r="P32" s="57"/>
      <c r="Q32" s="57"/>
      <c r="R32" s="57"/>
      <c r="S32" s="57"/>
      <c r="T32" s="57"/>
      <c r="U32" s="57"/>
    </row>
    <row r="33" spans="2:21" ht="18.75">
      <c r="B33" s="55" t="s">
        <v>143</v>
      </c>
      <c r="C33" s="55"/>
      <c r="D33" s="55"/>
      <c r="E33" s="55"/>
      <c r="F33" s="56"/>
      <c r="G33" s="82"/>
      <c r="H33" s="83"/>
      <c r="I33" s="81"/>
      <c r="J33" s="57"/>
      <c r="K33" s="57"/>
      <c r="L33" s="57"/>
      <c r="M33" s="57"/>
      <c r="N33" s="57"/>
      <c r="O33" s="57"/>
      <c r="P33" s="57"/>
      <c r="Q33" s="57"/>
      <c r="R33" s="57"/>
      <c r="S33" s="57"/>
      <c r="T33" s="57"/>
      <c r="U33" s="57"/>
    </row>
    <row r="34" spans="7:21" ht="12.75">
      <c r="G34" s="58"/>
      <c r="H34" s="58"/>
      <c r="I34" s="58"/>
      <c r="J34" s="57"/>
      <c r="K34" s="57"/>
      <c r="L34" s="57"/>
      <c r="M34" s="57"/>
      <c r="N34" s="57"/>
      <c r="O34" s="57"/>
      <c r="P34" s="57"/>
      <c r="Q34" s="57"/>
      <c r="R34" s="57"/>
      <c r="S34" s="57"/>
      <c r="T34" s="57"/>
      <c r="U34" s="57"/>
    </row>
    <row r="35" spans="7:21" ht="12.75">
      <c r="G35" s="58"/>
      <c r="H35" s="58"/>
      <c r="I35" s="58"/>
      <c r="J35" s="57"/>
      <c r="K35" s="57"/>
      <c r="L35" s="57"/>
      <c r="M35" s="57"/>
      <c r="N35" s="57"/>
      <c r="O35" s="57"/>
      <c r="P35" s="57"/>
      <c r="Q35" s="57"/>
      <c r="R35" s="57"/>
      <c r="S35" s="57"/>
      <c r="T35" s="57"/>
      <c r="U35" s="57"/>
    </row>
    <row r="36" spans="7:21" ht="12.75">
      <c r="G36" s="58"/>
      <c r="H36" s="58"/>
      <c r="I36" s="58"/>
      <c r="J36" s="57"/>
      <c r="K36" s="57"/>
      <c r="L36" s="57"/>
      <c r="M36" s="57"/>
      <c r="N36" s="57"/>
      <c r="O36" s="57"/>
      <c r="P36" s="57"/>
      <c r="Q36" s="57"/>
      <c r="R36" s="57"/>
      <c r="S36" s="57"/>
      <c r="T36" s="57"/>
      <c r="U36" s="57"/>
    </row>
    <row r="37" spans="7:21" ht="12.75">
      <c r="G37" s="58"/>
      <c r="H37" s="58"/>
      <c r="I37" s="58"/>
      <c r="J37" s="57"/>
      <c r="K37" s="57"/>
      <c r="L37" s="57"/>
      <c r="M37" s="57"/>
      <c r="N37" s="57"/>
      <c r="O37" s="57"/>
      <c r="P37" s="57"/>
      <c r="Q37" s="57"/>
      <c r="R37" s="57"/>
      <c r="S37" s="57"/>
      <c r="T37" s="57"/>
      <c r="U37" s="57"/>
    </row>
    <row r="38" spans="7:21" ht="12.75">
      <c r="G38" s="58"/>
      <c r="H38" s="58"/>
      <c r="I38" s="58"/>
      <c r="J38" s="57"/>
      <c r="K38" s="57"/>
      <c r="L38" s="57"/>
      <c r="M38" s="57"/>
      <c r="N38" s="57"/>
      <c r="O38" s="57"/>
      <c r="P38" s="57"/>
      <c r="Q38" s="57"/>
      <c r="R38" s="57"/>
      <c r="S38" s="57"/>
      <c r="T38" s="57"/>
      <c r="U38" s="57"/>
    </row>
    <row r="39" spans="7:21" ht="12.75">
      <c r="G39" s="58"/>
      <c r="H39" s="58"/>
      <c r="I39" s="58"/>
      <c r="J39" s="57"/>
      <c r="K39" s="57"/>
      <c r="L39" s="57"/>
      <c r="M39" s="57"/>
      <c r="N39" s="57"/>
      <c r="O39" s="57"/>
      <c r="P39" s="57"/>
      <c r="Q39" s="57"/>
      <c r="R39" s="57"/>
      <c r="S39" s="57"/>
      <c r="T39" s="57"/>
      <c r="U39" s="57"/>
    </row>
    <row r="40" spans="7:21" ht="12.75">
      <c r="G40" s="58"/>
      <c r="H40" s="58"/>
      <c r="I40" s="58"/>
      <c r="J40" s="57"/>
      <c r="K40" s="57"/>
      <c r="L40" s="57"/>
      <c r="M40" s="57"/>
      <c r="N40" s="57"/>
      <c r="O40" s="57"/>
      <c r="P40" s="57"/>
      <c r="Q40" s="57"/>
      <c r="R40" s="57"/>
      <c r="S40" s="57"/>
      <c r="T40" s="57"/>
      <c r="U40" s="57"/>
    </row>
    <row r="41" spans="7:21" ht="12.75">
      <c r="G41" s="58"/>
      <c r="H41" s="58"/>
      <c r="I41" s="58"/>
      <c r="J41" s="57"/>
      <c r="K41" s="57"/>
      <c r="L41" s="57"/>
      <c r="M41" s="57"/>
      <c r="N41" s="57"/>
      <c r="O41" s="57"/>
      <c r="P41" s="57"/>
      <c r="Q41" s="57"/>
      <c r="R41" s="57"/>
      <c r="S41" s="57"/>
      <c r="T41" s="57"/>
      <c r="U41" s="57"/>
    </row>
    <row r="42" spans="7:21" ht="12.75">
      <c r="G42" s="58"/>
      <c r="H42" s="58"/>
      <c r="I42" s="58"/>
      <c r="J42" s="57"/>
      <c r="K42" s="57"/>
      <c r="L42" s="57"/>
      <c r="M42" s="57"/>
      <c r="N42" s="57"/>
      <c r="O42" s="57"/>
      <c r="P42" s="57"/>
      <c r="Q42" s="57"/>
      <c r="R42" s="57"/>
      <c r="S42" s="57"/>
      <c r="T42" s="57"/>
      <c r="U42" s="57"/>
    </row>
    <row r="43" spans="7:21" ht="12.75">
      <c r="G43" s="58"/>
      <c r="H43" s="58"/>
      <c r="I43" s="58"/>
      <c r="J43" s="57"/>
      <c r="K43" s="57"/>
      <c r="L43" s="57"/>
      <c r="M43" s="57"/>
      <c r="N43" s="57"/>
      <c r="O43" s="57"/>
      <c r="P43" s="57"/>
      <c r="Q43" s="57"/>
      <c r="R43" s="57"/>
      <c r="S43" s="57"/>
      <c r="T43" s="57"/>
      <c r="U43" s="57"/>
    </row>
    <row r="44" spans="7:21" ht="12.75">
      <c r="G44" s="58"/>
      <c r="H44" s="58"/>
      <c r="I44" s="58"/>
      <c r="J44" s="57"/>
      <c r="K44" s="57"/>
      <c r="L44" s="57"/>
      <c r="M44" s="57"/>
      <c r="N44" s="57"/>
      <c r="O44" s="57"/>
      <c r="P44" s="57"/>
      <c r="Q44" s="57"/>
      <c r="R44" s="57"/>
      <c r="S44" s="57"/>
      <c r="T44" s="57"/>
      <c r="U44" s="57"/>
    </row>
    <row r="45" spans="7:21" ht="12.75">
      <c r="G45" s="58"/>
      <c r="H45" s="58"/>
      <c r="I45" s="58"/>
      <c r="J45" s="57"/>
      <c r="K45" s="57"/>
      <c r="L45" s="57"/>
      <c r="M45" s="57"/>
      <c r="N45" s="57"/>
      <c r="O45" s="57"/>
      <c r="P45" s="57"/>
      <c r="Q45" s="57"/>
      <c r="R45" s="57"/>
      <c r="S45" s="57"/>
      <c r="T45" s="57"/>
      <c r="U45" s="57"/>
    </row>
    <row r="46" spans="7:21" ht="12.75">
      <c r="G46" s="58"/>
      <c r="H46" s="58"/>
      <c r="I46" s="58"/>
      <c r="J46" s="57"/>
      <c r="K46" s="57"/>
      <c r="L46" s="57"/>
      <c r="M46" s="57"/>
      <c r="N46" s="57"/>
      <c r="O46" s="57"/>
      <c r="P46" s="57"/>
      <c r="Q46" s="57"/>
      <c r="R46" s="57"/>
      <c r="S46" s="57"/>
      <c r="T46" s="57"/>
      <c r="U46" s="57"/>
    </row>
    <row r="47" spans="7:21" ht="12.75">
      <c r="G47" s="58"/>
      <c r="H47" s="58"/>
      <c r="I47" s="58"/>
      <c r="J47" s="57"/>
      <c r="K47" s="57"/>
      <c r="L47" s="57"/>
      <c r="M47" s="57"/>
      <c r="N47" s="57"/>
      <c r="O47" s="57"/>
      <c r="P47" s="57"/>
      <c r="Q47" s="57"/>
      <c r="R47" s="57"/>
      <c r="S47" s="57"/>
      <c r="T47" s="57"/>
      <c r="U47" s="57"/>
    </row>
    <row r="48" spans="7:21" ht="12.75">
      <c r="G48" s="58"/>
      <c r="H48" s="58"/>
      <c r="I48" s="58"/>
      <c r="J48" s="57"/>
      <c r="K48" s="57"/>
      <c r="L48" s="57"/>
      <c r="M48" s="57"/>
      <c r="N48" s="57"/>
      <c r="O48" s="57"/>
      <c r="P48" s="57"/>
      <c r="Q48" s="57"/>
      <c r="R48" s="57"/>
      <c r="S48" s="57"/>
      <c r="T48" s="57"/>
      <c r="U48" s="57"/>
    </row>
    <row r="49" spans="7:21" ht="12.75">
      <c r="G49" s="58"/>
      <c r="H49" s="58"/>
      <c r="I49" s="58"/>
      <c r="J49" s="57"/>
      <c r="K49" s="57"/>
      <c r="L49" s="57"/>
      <c r="M49" s="57"/>
      <c r="N49" s="57"/>
      <c r="O49" s="57"/>
      <c r="P49" s="57"/>
      <c r="Q49" s="57"/>
      <c r="R49" s="57"/>
      <c r="S49" s="57"/>
      <c r="T49" s="57"/>
      <c r="U49" s="57"/>
    </row>
    <row r="50" spans="7:21" ht="12.75">
      <c r="G50" s="58"/>
      <c r="H50" s="58"/>
      <c r="I50" s="58"/>
      <c r="J50" s="57"/>
      <c r="K50" s="57"/>
      <c r="L50" s="57"/>
      <c r="M50" s="57"/>
      <c r="N50" s="57"/>
      <c r="O50" s="57"/>
      <c r="P50" s="57"/>
      <c r="Q50" s="57"/>
      <c r="R50" s="57"/>
      <c r="S50" s="57"/>
      <c r="T50" s="57"/>
      <c r="U50" s="57"/>
    </row>
    <row r="51" spans="7:21" ht="12.75">
      <c r="G51" s="58"/>
      <c r="H51" s="58"/>
      <c r="I51" s="58"/>
      <c r="J51" s="57"/>
      <c r="K51" s="57"/>
      <c r="L51" s="57"/>
      <c r="M51" s="57"/>
      <c r="N51" s="57"/>
      <c r="O51" s="57"/>
      <c r="P51" s="57"/>
      <c r="Q51" s="57"/>
      <c r="R51" s="57"/>
      <c r="S51" s="57"/>
      <c r="T51" s="57"/>
      <c r="U51" s="57"/>
    </row>
    <row r="52" spans="7:21" ht="12.75">
      <c r="G52" s="58"/>
      <c r="H52" s="58"/>
      <c r="I52" s="58"/>
      <c r="J52" s="57"/>
      <c r="K52" s="57"/>
      <c r="L52" s="57"/>
      <c r="M52" s="57"/>
      <c r="N52" s="57"/>
      <c r="O52" s="57"/>
      <c r="P52" s="57"/>
      <c r="Q52" s="57"/>
      <c r="R52" s="57"/>
      <c r="S52" s="57"/>
      <c r="T52" s="57"/>
      <c r="U52" s="57"/>
    </row>
    <row r="53" spans="7:21" ht="12.75">
      <c r="G53" s="58"/>
      <c r="H53" s="58"/>
      <c r="I53" s="58"/>
      <c r="J53" s="57"/>
      <c r="K53" s="57"/>
      <c r="L53" s="57"/>
      <c r="M53" s="57"/>
      <c r="N53" s="57"/>
      <c r="O53" s="57"/>
      <c r="P53" s="57"/>
      <c r="Q53" s="57"/>
      <c r="R53" s="57"/>
      <c r="S53" s="57"/>
      <c r="T53" s="57"/>
      <c r="U53" s="57"/>
    </row>
    <row r="54" spans="7:21" ht="12.75">
      <c r="G54" s="58"/>
      <c r="H54" s="58"/>
      <c r="I54" s="58"/>
      <c r="J54" s="57"/>
      <c r="K54" s="57"/>
      <c r="L54" s="57"/>
      <c r="M54" s="57"/>
      <c r="N54" s="57"/>
      <c r="O54" s="57"/>
      <c r="P54" s="57"/>
      <c r="Q54" s="57"/>
      <c r="R54" s="57"/>
      <c r="S54" s="57"/>
      <c r="T54" s="57"/>
      <c r="U54" s="57"/>
    </row>
    <row r="55" spans="7:21" ht="12.75">
      <c r="G55" s="58"/>
      <c r="H55" s="58"/>
      <c r="I55" s="58"/>
      <c r="J55" s="57"/>
      <c r="K55" s="57"/>
      <c r="L55" s="57"/>
      <c r="M55" s="57"/>
      <c r="N55" s="57"/>
      <c r="O55" s="57"/>
      <c r="P55" s="57"/>
      <c r="Q55" s="57"/>
      <c r="R55" s="57"/>
      <c r="S55" s="57"/>
      <c r="T55" s="57"/>
      <c r="U55" s="57"/>
    </row>
    <row r="56" spans="7:21" ht="12.75">
      <c r="G56" s="58"/>
      <c r="H56" s="58"/>
      <c r="I56" s="58"/>
      <c r="J56" s="57"/>
      <c r="K56" s="57"/>
      <c r="L56" s="57"/>
      <c r="M56" s="57"/>
      <c r="N56" s="57"/>
      <c r="O56" s="57"/>
      <c r="P56" s="57"/>
      <c r="Q56" s="57"/>
      <c r="R56" s="57"/>
      <c r="S56" s="57"/>
      <c r="T56" s="57"/>
      <c r="U56" s="57"/>
    </row>
    <row r="57" spans="7:21" ht="12.75">
      <c r="G57" s="58"/>
      <c r="H57" s="58"/>
      <c r="I57" s="58"/>
      <c r="J57" s="57"/>
      <c r="K57" s="57"/>
      <c r="L57" s="57"/>
      <c r="M57" s="57"/>
      <c r="N57" s="57"/>
      <c r="O57" s="57"/>
      <c r="P57" s="57"/>
      <c r="Q57" s="57"/>
      <c r="R57" s="57"/>
      <c r="S57" s="57"/>
      <c r="T57" s="57"/>
      <c r="U57" s="57"/>
    </row>
    <row r="58" spans="7:21" ht="12.75">
      <c r="G58" s="58"/>
      <c r="H58" s="58"/>
      <c r="I58" s="58"/>
      <c r="J58" s="57"/>
      <c r="K58" s="57"/>
      <c r="L58" s="57"/>
      <c r="M58" s="57"/>
      <c r="N58" s="57"/>
      <c r="O58" s="57"/>
      <c r="P58" s="57"/>
      <c r="Q58" s="57"/>
      <c r="R58" s="57"/>
      <c r="S58" s="57"/>
      <c r="T58" s="57"/>
      <c r="U58" s="57"/>
    </row>
    <row r="59" spans="7:21" ht="12.75">
      <c r="G59" s="58"/>
      <c r="H59" s="58"/>
      <c r="I59" s="58"/>
      <c r="J59" s="57"/>
      <c r="K59" s="57"/>
      <c r="L59" s="57"/>
      <c r="M59" s="57"/>
      <c r="N59" s="57"/>
      <c r="O59" s="57"/>
      <c r="P59" s="57"/>
      <c r="Q59" s="57"/>
      <c r="R59" s="57"/>
      <c r="S59" s="57"/>
      <c r="T59" s="57"/>
      <c r="U59" s="57"/>
    </row>
    <row r="60" spans="7:21" ht="12.75">
      <c r="G60" s="58"/>
      <c r="H60" s="58"/>
      <c r="I60" s="58"/>
      <c r="J60" s="57"/>
      <c r="K60" s="57"/>
      <c r="L60" s="57"/>
      <c r="M60" s="57"/>
      <c r="N60" s="57"/>
      <c r="O60" s="57"/>
      <c r="P60" s="57"/>
      <c r="Q60" s="57"/>
      <c r="R60" s="57"/>
      <c r="S60" s="57"/>
      <c r="T60" s="57"/>
      <c r="U60" s="57"/>
    </row>
    <row r="61" spans="7:21" ht="12.75">
      <c r="G61" s="58"/>
      <c r="H61" s="58"/>
      <c r="I61" s="58"/>
      <c r="J61" s="57"/>
      <c r="K61" s="57"/>
      <c r="L61" s="57"/>
      <c r="M61" s="57"/>
      <c r="N61" s="57"/>
      <c r="O61" s="57"/>
      <c r="P61" s="57"/>
      <c r="Q61" s="57"/>
      <c r="R61" s="57"/>
      <c r="S61" s="57"/>
      <c r="T61" s="57"/>
      <c r="U61" s="57"/>
    </row>
    <row r="62" spans="7:21" ht="12.75">
      <c r="G62" s="58"/>
      <c r="H62" s="58"/>
      <c r="I62" s="58"/>
      <c r="J62" s="57"/>
      <c r="K62" s="57"/>
      <c r="L62" s="57"/>
      <c r="M62" s="57"/>
      <c r="N62" s="57"/>
      <c r="O62" s="57"/>
      <c r="P62" s="57"/>
      <c r="Q62" s="57"/>
      <c r="R62" s="57"/>
      <c r="S62" s="57"/>
      <c r="T62" s="57"/>
      <c r="U62" s="57"/>
    </row>
    <row r="63" spans="7:21" ht="12.75">
      <c r="G63" s="58"/>
      <c r="H63" s="58"/>
      <c r="I63" s="58"/>
      <c r="J63" s="57"/>
      <c r="K63" s="57"/>
      <c r="L63" s="57"/>
      <c r="M63" s="57"/>
      <c r="N63" s="57"/>
      <c r="O63" s="57"/>
      <c r="P63" s="57"/>
      <c r="Q63" s="57"/>
      <c r="R63" s="57"/>
      <c r="S63" s="57"/>
      <c r="T63" s="57"/>
      <c r="U63" s="57"/>
    </row>
    <row r="64" spans="7:21" ht="12.75">
      <c r="G64" s="58"/>
      <c r="H64" s="58"/>
      <c r="I64" s="58"/>
      <c r="J64" s="57"/>
      <c r="K64" s="57"/>
      <c r="L64" s="57"/>
      <c r="M64" s="57"/>
      <c r="N64" s="57"/>
      <c r="O64" s="57"/>
      <c r="P64" s="57"/>
      <c r="Q64" s="57"/>
      <c r="R64" s="57"/>
      <c r="S64" s="57"/>
      <c r="T64" s="57"/>
      <c r="U64" s="57"/>
    </row>
    <row r="65" spans="7:21" ht="12.75">
      <c r="G65" s="58"/>
      <c r="H65" s="58"/>
      <c r="I65" s="58"/>
      <c r="J65" s="57"/>
      <c r="K65" s="57"/>
      <c r="L65" s="57"/>
      <c r="M65" s="57"/>
      <c r="N65" s="57"/>
      <c r="O65" s="57"/>
      <c r="P65" s="57"/>
      <c r="Q65" s="57"/>
      <c r="R65" s="57"/>
      <c r="S65" s="57"/>
      <c r="T65" s="57"/>
      <c r="U65" s="57"/>
    </row>
    <row r="66" spans="7:21" ht="12.75">
      <c r="G66" s="58"/>
      <c r="H66" s="58"/>
      <c r="I66" s="58"/>
      <c r="J66" s="57"/>
      <c r="K66" s="57"/>
      <c r="L66" s="57"/>
      <c r="M66" s="57"/>
      <c r="N66" s="57"/>
      <c r="O66" s="57"/>
      <c r="P66" s="57"/>
      <c r="Q66" s="57"/>
      <c r="R66" s="57"/>
      <c r="S66" s="57"/>
      <c r="T66" s="57"/>
      <c r="U66" s="57"/>
    </row>
    <row r="67" spans="7:21" ht="12.75">
      <c r="G67" s="58"/>
      <c r="H67" s="58"/>
      <c r="I67" s="58"/>
      <c r="J67" s="57"/>
      <c r="K67" s="57"/>
      <c r="L67" s="57"/>
      <c r="M67" s="57"/>
      <c r="N67" s="57"/>
      <c r="O67" s="57"/>
      <c r="P67" s="57"/>
      <c r="Q67" s="57"/>
      <c r="R67" s="57"/>
      <c r="S67" s="57"/>
      <c r="T67" s="57"/>
      <c r="U67" s="57"/>
    </row>
    <row r="68" spans="7:21" ht="12.75">
      <c r="G68" s="58"/>
      <c r="H68" s="58"/>
      <c r="I68" s="58"/>
      <c r="J68" s="57"/>
      <c r="K68" s="57"/>
      <c r="L68" s="57"/>
      <c r="M68" s="57"/>
      <c r="N68" s="57"/>
      <c r="O68" s="57"/>
      <c r="P68" s="57"/>
      <c r="Q68" s="57"/>
      <c r="R68" s="57"/>
      <c r="S68" s="57"/>
      <c r="T68" s="57"/>
      <c r="U68" s="57"/>
    </row>
    <row r="69" spans="7:21" ht="12.75">
      <c r="G69" s="58"/>
      <c r="H69" s="58"/>
      <c r="I69" s="58"/>
      <c r="J69" s="57"/>
      <c r="K69" s="57"/>
      <c r="L69" s="57"/>
      <c r="M69" s="57"/>
      <c r="N69" s="57"/>
      <c r="O69" s="57"/>
      <c r="P69" s="57"/>
      <c r="Q69" s="57"/>
      <c r="R69" s="57"/>
      <c r="S69" s="57"/>
      <c r="T69" s="57"/>
      <c r="U69" s="57"/>
    </row>
    <row r="70" spans="7:21" ht="12.75">
      <c r="G70" s="58"/>
      <c r="H70" s="58"/>
      <c r="I70" s="58"/>
      <c r="J70" s="57"/>
      <c r="K70" s="57"/>
      <c r="L70" s="57"/>
      <c r="M70" s="57"/>
      <c r="N70" s="57"/>
      <c r="O70" s="57"/>
      <c r="P70" s="57"/>
      <c r="Q70" s="57"/>
      <c r="R70" s="57"/>
      <c r="S70" s="57"/>
      <c r="T70" s="57"/>
      <c r="U70" s="57"/>
    </row>
    <row r="71" spans="7:21" ht="12.75">
      <c r="G71" s="58"/>
      <c r="H71" s="58"/>
      <c r="I71" s="58"/>
      <c r="J71" s="57"/>
      <c r="K71" s="57"/>
      <c r="L71" s="57"/>
      <c r="M71" s="57"/>
      <c r="N71" s="57"/>
      <c r="O71" s="57"/>
      <c r="P71" s="57"/>
      <c r="Q71" s="57"/>
      <c r="R71" s="57"/>
      <c r="S71" s="57"/>
      <c r="T71" s="57"/>
      <c r="U71" s="57"/>
    </row>
    <row r="72" spans="7:21" ht="12.75">
      <c r="G72" s="58"/>
      <c r="H72" s="58"/>
      <c r="I72" s="58"/>
      <c r="J72" s="57"/>
      <c r="K72" s="57"/>
      <c r="L72" s="57"/>
      <c r="M72" s="57"/>
      <c r="N72" s="57"/>
      <c r="O72" s="57"/>
      <c r="P72" s="57"/>
      <c r="Q72" s="57"/>
      <c r="R72" s="57"/>
      <c r="S72" s="57"/>
      <c r="T72" s="57"/>
      <c r="U72" s="57"/>
    </row>
    <row r="73" spans="7:21" ht="12.75">
      <c r="G73" s="58"/>
      <c r="H73" s="58"/>
      <c r="I73" s="58"/>
      <c r="J73" s="57"/>
      <c r="K73" s="57"/>
      <c r="L73" s="57"/>
      <c r="M73" s="57"/>
      <c r="N73" s="57"/>
      <c r="O73" s="57"/>
      <c r="P73" s="57"/>
      <c r="Q73" s="57"/>
      <c r="R73" s="57"/>
      <c r="S73" s="57"/>
      <c r="T73" s="57"/>
      <c r="U73" s="57"/>
    </row>
    <row r="74" spans="7:21" ht="12.75">
      <c r="G74" s="58"/>
      <c r="H74" s="58"/>
      <c r="I74" s="58"/>
      <c r="J74" s="57"/>
      <c r="K74" s="57"/>
      <c r="L74" s="57"/>
      <c r="M74" s="57"/>
      <c r="N74" s="57"/>
      <c r="O74" s="57"/>
      <c r="P74" s="57"/>
      <c r="Q74" s="57"/>
      <c r="R74" s="57"/>
      <c r="S74" s="57"/>
      <c r="T74" s="57"/>
      <c r="U74" s="57"/>
    </row>
    <row r="75" spans="7:21" ht="12.75">
      <c r="G75" s="58"/>
      <c r="H75" s="58"/>
      <c r="I75" s="58"/>
      <c r="J75" s="57"/>
      <c r="K75" s="57"/>
      <c r="L75" s="57"/>
      <c r="M75" s="57"/>
      <c r="N75" s="57"/>
      <c r="O75" s="57"/>
      <c r="P75" s="57"/>
      <c r="Q75" s="57"/>
      <c r="R75" s="57"/>
      <c r="S75" s="57"/>
      <c r="T75" s="57"/>
      <c r="U75" s="57"/>
    </row>
    <row r="76" spans="7:21" ht="12.75">
      <c r="G76" s="58"/>
      <c r="H76" s="58"/>
      <c r="I76" s="58"/>
      <c r="J76" s="57"/>
      <c r="K76" s="57"/>
      <c r="L76" s="57"/>
      <c r="M76" s="57"/>
      <c r="N76" s="57"/>
      <c r="O76" s="57"/>
      <c r="P76" s="57"/>
      <c r="Q76" s="57"/>
      <c r="R76" s="57"/>
      <c r="S76" s="57"/>
      <c r="T76" s="57"/>
      <c r="U76" s="57"/>
    </row>
    <row r="77" spans="7:21" ht="12.75">
      <c r="G77" s="58"/>
      <c r="H77" s="58"/>
      <c r="I77" s="58"/>
      <c r="J77" s="57"/>
      <c r="K77" s="57"/>
      <c r="L77" s="57"/>
      <c r="M77" s="57"/>
      <c r="N77" s="57"/>
      <c r="O77" s="57"/>
      <c r="P77" s="57"/>
      <c r="Q77" s="57"/>
      <c r="R77" s="57"/>
      <c r="S77" s="57"/>
      <c r="T77" s="57"/>
      <c r="U77" s="57"/>
    </row>
    <row r="78" spans="7:21" ht="12.75">
      <c r="G78" s="58"/>
      <c r="H78" s="58"/>
      <c r="I78" s="58"/>
      <c r="J78" s="57"/>
      <c r="K78" s="57"/>
      <c r="L78" s="57"/>
      <c r="M78" s="57"/>
      <c r="N78" s="57"/>
      <c r="O78" s="57"/>
      <c r="P78" s="57"/>
      <c r="Q78" s="57"/>
      <c r="R78" s="57"/>
      <c r="S78" s="57"/>
      <c r="T78" s="57"/>
      <c r="U78" s="57"/>
    </row>
    <row r="79" spans="7:21" ht="12.75">
      <c r="G79" s="58"/>
      <c r="H79" s="58"/>
      <c r="I79" s="58"/>
      <c r="J79" s="57"/>
      <c r="K79" s="57"/>
      <c r="L79" s="57"/>
      <c r="M79" s="57"/>
      <c r="N79" s="57"/>
      <c r="O79" s="57"/>
      <c r="P79" s="57"/>
      <c r="Q79" s="57"/>
      <c r="R79" s="57"/>
      <c r="S79" s="57"/>
      <c r="T79" s="57"/>
      <c r="U79" s="57"/>
    </row>
    <row r="80" spans="7:21" ht="12.75">
      <c r="G80" s="58"/>
      <c r="H80" s="58"/>
      <c r="I80" s="58"/>
      <c r="J80" s="57"/>
      <c r="K80" s="57"/>
      <c r="L80" s="57"/>
      <c r="M80" s="57"/>
      <c r="N80" s="57"/>
      <c r="O80" s="57"/>
      <c r="P80" s="57"/>
      <c r="Q80" s="57"/>
      <c r="R80" s="57"/>
      <c r="S80" s="57"/>
      <c r="T80" s="57"/>
      <c r="U80" s="57"/>
    </row>
    <row r="81" spans="7:21" ht="12.75">
      <c r="G81" s="58"/>
      <c r="H81" s="58"/>
      <c r="I81" s="58"/>
      <c r="J81" s="57"/>
      <c r="K81" s="57"/>
      <c r="L81" s="57"/>
      <c r="M81" s="57"/>
      <c r="N81" s="57"/>
      <c r="O81" s="57"/>
      <c r="P81" s="57"/>
      <c r="Q81" s="57"/>
      <c r="R81" s="57"/>
      <c r="S81" s="57"/>
      <c r="T81" s="57"/>
      <c r="U81" s="57"/>
    </row>
    <row r="82" spans="7:21" ht="12.75">
      <c r="G82" s="58"/>
      <c r="H82" s="58"/>
      <c r="I82" s="58"/>
      <c r="J82" s="57"/>
      <c r="K82" s="57"/>
      <c r="L82" s="57"/>
      <c r="M82" s="57"/>
      <c r="N82" s="57"/>
      <c r="O82" s="57"/>
      <c r="P82" s="57"/>
      <c r="Q82" s="57"/>
      <c r="R82" s="57"/>
      <c r="S82" s="57"/>
      <c r="T82" s="57"/>
      <c r="U82" s="57"/>
    </row>
    <row r="83" spans="7:21" ht="12.75">
      <c r="G83" s="58"/>
      <c r="H83" s="58"/>
      <c r="I83" s="58"/>
      <c r="J83" s="57"/>
      <c r="K83" s="57"/>
      <c r="L83" s="57"/>
      <c r="M83" s="57"/>
      <c r="N83" s="57"/>
      <c r="O83" s="57"/>
      <c r="P83" s="57"/>
      <c r="Q83" s="57"/>
      <c r="R83" s="57"/>
      <c r="S83" s="57"/>
      <c r="T83" s="57"/>
      <c r="U83" s="57"/>
    </row>
    <row r="84" spans="7:21" ht="12.75">
      <c r="G84" s="58"/>
      <c r="H84" s="58"/>
      <c r="I84" s="58"/>
      <c r="J84" s="57"/>
      <c r="K84" s="57"/>
      <c r="L84" s="57"/>
      <c r="M84" s="57"/>
      <c r="N84" s="57"/>
      <c r="O84" s="57"/>
      <c r="P84" s="57"/>
      <c r="Q84" s="57"/>
      <c r="R84" s="57"/>
      <c r="S84" s="57"/>
      <c r="T84" s="57"/>
      <c r="U84" s="57"/>
    </row>
    <row r="85" spans="7:21" ht="12.75">
      <c r="G85" s="58"/>
      <c r="H85" s="58"/>
      <c r="I85" s="58"/>
      <c r="J85" s="57"/>
      <c r="K85" s="57"/>
      <c r="L85" s="57"/>
      <c r="M85" s="57"/>
      <c r="N85" s="57"/>
      <c r="O85" s="57"/>
      <c r="P85" s="57"/>
      <c r="Q85" s="57"/>
      <c r="R85" s="57"/>
      <c r="S85" s="57"/>
      <c r="T85" s="57"/>
      <c r="U85" s="57"/>
    </row>
    <row r="86" spans="7:21" ht="12.75">
      <c r="G86" s="58"/>
      <c r="H86" s="58"/>
      <c r="I86" s="58"/>
      <c r="J86" s="57"/>
      <c r="K86" s="57"/>
      <c r="L86" s="57"/>
      <c r="M86" s="57"/>
      <c r="N86" s="57"/>
      <c r="O86" s="57"/>
      <c r="P86" s="57"/>
      <c r="Q86" s="57"/>
      <c r="R86" s="57"/>
      <c r="S86" s="57"/>
      <c r="T86" s="57"/>
      <c r="U86" s="57"/>
    </row>
    <row r="87" spans="7:21" ht="12.75">
      <c r="G87" s="58"/>
      <c r="H87" s="58"/>
      <c r="I87" s="58"/>
      <c r="J87" s="57"/>
      <c r="K87" s="57"/>
      <c r="L87" s="57"/>
      <c r="M87" s="57"/>
      <c r="N87" s="57"/>
      <c r="O87" s="57"/>
      <c r="P87" s="57"/>
      <c r="Q87" s="57"/>
      <c r="R87" s="57"/>
      <c r="S87" s="57"/>
      <c r="T87" s="57"/>
      <c r="U87" s="57"/>
    </row>
    <row r="88" spans="7:21" ht="12.75">
      <c r="G88" s="58"/>
      <c r="H88" s="58"/>
      <c r="I88" s="58"/>
      <c r="J88" s="57"/>
      <c r="K88" s="57"/>
      <c r="L88" s="57"/>
      <c r="M88" s="57"/>
      <c r="N88" s="57"/>
      <c r="O88" s="57"/>
      <c r="P88" s="57"/>
      <c r="Q88" s="57"/>
      <c r="R88" s="57"/>
      <c r="S88" s="57"/>
      <c r="T88" s="57"/>
      <c r="U88" s="57"/>
    </row>
    <row r="89" spans="7:21" ht="12.75">
      <c r="G89" s="58"/>
      <c r="H89" s="58"/>
      <c r="I89" s="58"/>
      <c r="J89" s="57"/>
      <c r="K89" s="57"/>
      <c r="L89" s="57"/>
      <c r="M89" s="57"/>
      <c r="N89" s="57"/>
      <c r="O89" s="57"/>
      <c r="P89" s="57"/>
      <c r="Q89" s="57"/>
      <c r="R89" s="57"/>
      <c r="S89" s="57"/>
      <c r="T89" s="57"/>
      <c r="U89" s="57"/>
    </row>
    <row r="90" spans="7:21" ht="12.75">
      <c r="G90" s="58"/>
      <c r="H90" s="58"/>
      <c r="I90" s="58"/>
      <c r="J90" s="57"/>
      <c r="K90" s="57"/>
      <c r="L90" s="57"/>
      <c r="M90" s="57"/>
      <c r="N90" s="57"/>
      <c r="O90" s="57"/>
      <c r="P90" s="57"/>
      <c r="Q90" s="57"/>
      <c r="R90" s="57"/>
      <c r="S90" s="57"/>
      <c r="T90" s="57"/>
      <c r="U90" s="57"/>
    </row>
    <row r="91" spans="7:21" ht="12.75">
      <c r="G91" s="58"/>
      <c r="H91" s="58"/>
      <c r="I91" s="58"/>
      <c r="J91" s="57"/>
      <c r="K91" s="57"/>
      <c r="L91" s="57"/>
      <c r="M91" s="57"/>
      <c r="N91" s="57"/>
      <c r="O91" s="57"/>
      <c r="P91" s="57"/>
      <c r="Q91" s="57"/>
      <c r="R91" s="57"/>
      <c r="S91" s="57"/>
      <c r="T91" s="57"/>
      <c r="U91" s="57"/>
    </row>
    <row r="92" spans="7:21" ht="12.75">
      <c r="G92" s="58"/>
      <c r="H92" s="58"/>
      <c r="I92" s="58"/>
      <c r="J92" s="57"/>
      <c r="K92" s="57"/>
      <c r="L92" s="57"/>
      <c r="M92" s="57"/>
      <c r="N92" s="57"/>
      <c r="O92" s="57"/>
      <c r="P92" s="57"/>
      <c r="Q92" s="57"/>
      <c r="R92" s="57"/>
      <c r="S92" s="57"/>
      <c r="T92" s="57"/>
      <c r="U92" s="57"/>
    </row>
    <row r="93" spans="7:21" ht="12.75">
      <c r="G93" s="58"/>
      <c r="H93" s="58"/>
      <c r="I93" s="58"/>
      <c r="J93" s="57"/>
      <c r="K93" s="57"/>
      <c r="L93" s="57"/>
      <c r="M93" s="57"/>
      <c r="N93" s="57"/>
      <c r="O93" s="57"/>
      <c r="P93" s="57"/>
      <c r="Q93" s="57"/>
      <c r="R93" s="57"/>
      <c r="S93" s="57"/>
      <c r="T93" s="57"/>
      <c r="U93" s="57"/>
    </row>
    <row r="94" spans="7:21" ht="12.75">
      <c r="G94" s="58"/>
      <c r="H94" s="58"/>
      <c r="I94" s="58"/>
      <c r="J94" s="57"/>
      <c r="K94" s="57"/>
      <c r="L94" s="57"/>
      <c r="M94" s="57"/>
      <c r="N94" s="57"/>
      <c r="O94" s="57"/>
      <c r="P94" s="57"/>
      <c r="Q94" s="57"/>
      <c r="R94" s="57"/>
      <c r="S94" s="57"/>
      <c r="T94" s="57"/>
      <c r="U94" s="57"/>
    </row>
    <row r="95" spans="7:21" ht="12.75">
      <c r="G95" s="58"/>
      <c r="H95" s="58"/>
      <c r="I95" s="58"/>
      <c r="J95" s="57"/>
      <c r="K95" s="57"/>
      <c r="L95" s="57"/>
      <c r="M95" s="57"/>
      <c r="N95" s="57"/>
      <c r="O95" s="57"/>
      <c r="P95" s="57"/>
      <c r="Q95" s="57"/>
      <c r="R95" s="57"/>
      <c r="S95" s="57"/>
      <c r="T95" s="57"/>
      <c r="U95" s="57"/>
    </row>
    <row r="96" spans="7:21" ht="12.75">
      <c r="G96" s="58"/>
      <c r="H96" s="58"/>
      <c r="I96" s="58"/>
      <c r="J96" s="57"/>
      <c r="K96" s="57"/>
      <c r="L96" s="57"/>
      <c r="M96" s="57"/>
      <c r="N96" s="57"/>
      <c r="O96" s="57"/>
      <c r="P96" s="57"/>
      <c r="Q96" s="57"/>
      <c r="R96" s="57"/>
      <c r="S96" s="57"/>
      <c r="T96" s="57"/>
      <c r="U96" s="57"/>
    </row>
    <row r="97" spans="7:21" ht="12.75">
      <c r="G97" s="58"/>
      <c r="H97" s="58"/>
      <c r="I97" s="58"/>
      <c r="J97" s="57"/>
      <c r="K97" s="57"/>
      <c r="L97" s="57"/>
      <c r="M97" s="57"/>
      <c r="N97" s="57"/>
      <c r="O97" s="57"/>
      <c r="P97" s="57"/>
      <c r="Q97" s="57"/>
      <c r="R97" s="57"/>
      <c r="S97" s="57"/>
      <c r="T97" s="57"/>
      <c r="U97" s="57"/>
    </row>
    <row r="98" spans="7:21" ht="12.75">
      <c r="G98" s="58"/>
      <c r="H98" s="58"/>
      <c r="I98" s="58"/>
      <c r="J98" s="57"/>
      <c r="K98" s="57"/>
      <c r="L98" s="57"/>
      <c r="M98" s="57"/>
      <c r="N98" s="57"/>
      <c r="O98" s="57"/>
      <c r="P98" s="57"/>
      <c r="Q98" s="57"/>
      <c r="R98" s="57"/>
      <c r="S98" s="57"/>
      <c r="T98" s="57"/>
      <c r="U98" s="57"/>
    </row>
    <row r="99" spans="7:21" ht="12.75">
      <c r="G99" s="58"/>
      <c r="H99" s="58"/>
      <c r="I99" s="58"/>
      <c r="J99" s="57"/>
      <c r="K99" s="57"/>
      <c r="L99" s="57"/>
      <c r="M99" s="57"/>
      <c r="N99" s="57"/>
      <c r="O99" s="57"/>
      <c r="P99" s="57"/>
      <c r="Q99" s="57"/>
      <c r="R99" s="57"/>
      <c r="S99" s="57"/>
      <c r="T99" s="57"/>
      <c r="U99" s="57"/>
    </row>
    <row r="100" spans="7:21" ht="12.75">
      <c r="G100" s="58"/>
      <c r="H100" s="58"/>
      <c r="I100" s="58"/>
      <c r="J100" s="57"/>
      <c r="K100" s="57"/>
      <c r="L100" s="57"/>
      <c r="M100" s="57"/>
      <c r="N100" s="57"/>
      <c r="O100" s="57"/>
      <c r="P100" s="57"/>
      <c r="Q100" s="57"/>
      <c r="R100" s="57"/>
      <c r="S100" s="57"/>
      <c r="T100" s="57"/>
      <c r="U100" s="57"/>
    </row>
    <row r="101" spans="7:21" ht="12.75">
      <c r="G101" s="58"/>
      <c r="H101" s="58"/>
      <c r="I101" s="58"/>
      <c r="J101" s="57"/>
      <c r="K101" s="57"/>
      <c r="L101" s="57"/>
      <c r="M101" s="57"/>
      <c r="N101" s="57"/>
      <c r="O101" s="57"/>
      <c r="P101" s="57"/>
      <c r="Q101" s="57"/>
      <c r="R101" s="57"/>
      <c r="S101" s="57"/>
      <c r="T101" s="57"/>
      <c r="U101" s="57"/>
    </row>
    <row r="102" spans="7:21" ht="12.75">
      <c r="G102" s="58"/>
      <c r="H102" s="58"/>
      <c r="I102" s="58"/>
      <c r="J102" s="57"/>
      <c r="K102" s="57"/>
      <c r="L102" s="57"/>
      <c r="M102" s="57"/>
      <c r="N102" s="57"/>
      <c r="O102" s="57"/>
      <c r="P102" s="57"/>
      <c r="Q102" s="57"/>
      <c r="R102" s="57"/>
      <c r="S102" s="57"/>
      <c r="T102" s="57"/>
      <c r="U102" s="57"/>
    </row>
    <row r="103" spans="7:21" ht="12.75">
      <c r="G103" s="58"/>
      <c r="H103" s="58"/>
      <c r="I103" s="58"/>
      <c r="J103" s="57"/>
      <c r="K103" s="57"/>
      <c r="L103" s="57"/>
      <c r="M103" s="57"/>
      <c r="N103" s="57"/>
      <c r="O103" s="57"/>
      <c r="P103" s="57"/>
      <c r="Q103" s="57"/>
      <c r="R103" s="57"/>
      <c r="S103" s="57"/>
      <c r="T103" s="57"/>
      <c r="U103" s="57"/>
    </row>
    <row r="104" spans="7:21" ht="12.75">
      <c r="G104" s="58"/>
      <c r="H104" s="58"/>
      <c r="I104" s="58"/>
      <c r="J104" s="57"/>
      <c r="K104" s="57"/>
      <c r="L104" s="57"/>
      <c r="M104" s="57"/>
      <c r="N104" s="57"/>
      <c r="O104" s="57"/>
      <c r="P104" s="57"/>
      <c r="Q104" s="57"/>
      <c r="R104" s="57"/>
      <c r="S104" s="57"/>
      <c r="T104" s="57"/>
      <c r="U104" s="57"/>
    </row>
    <row r="105" spans="7:21" ht="12.75">
      <c r="G105" s="58"/>
      <c r="H105" s="58"/>
      <c r="I105" s="58"/>
      <c r="J105" s="57"/>
      <c r="K105" s="57"/>
      <c r="L105" s="57"/>
      <c r="M105" s="57"/>
      <c r="N105" s="57"/>
      <c r="O105" s="57"/>
      <c r="P105" s="57"/>
      <c r="Q105" s="57"/>
      <c r="R105" s="57"/>
      <c r="S105" s="57"/>
      <c r="T105" s="57"/>
      <c r="U105" s="57"/>
    </row>
    <row r="106" spans="7:21" ht="12.75">
      <c r="G106" s="58"/>
      <c r="H106" s="58"/>
      <c r="I106" s="58"/>
      <c r="J106" s="57"/>
      <c r="K106" s="57"/>
      <c r="L106" s="57"/>
      <c r="M106" s="57"/>
      <c r="N106" s="57"/>
      <c r="O106" s="57"/>
      <c r="P106" s="57"/>
      <c r="Q106" s="57"/>
      <c r="R106" s="57"/>
      <c r="S106" s="57"/>
      <c r="T106" s="57"/>
      <c r="U106" s="57"/>
    </row>
    <row r="107" spans="7:21" ht="12.75">
      <c r="G107" s="58"/>
      <c r="H107" s="58"/>
      <c r="I107" s="58"/>
      <c r="J107" s="57"/>
      <c r="K107" s="57"/>
      <c r="L107" s="57"/>
      <c r="M107" s="57"/>
      <c r="N107" s="57"/>
      <c r="O107" s="57"/>
      <c r="P107" s="57"/>
      <c r="Q107" s="57"/>
      <c r="R107" s="57"/>
      <c r="S107" s="57"/>
      <c r="T107" s="57"/>
      <c r="U107" s="57"/>
    </row>
    <row r="108" spans="7:21" ht="12.75">
      <c r="G108" s="58"/>
      <c r="H108" s="58"/>
      <c r="I108" s="58"/>
      <c r="J108" s="57"/>
      <c r="K108" s="57"/>
      <c r="L108" s="57"/>
      <c r="M108" s="57"/>
      <c r="N108" s="57"/>
      <c r="O108" s="57"/>
      <c r="P108" s="57"/>
      <c r="Q108" s="57"/>
      <c r="R108" s="57"/>
      <c r="S108" s="57"/>
      <c r="T108" s="57"/>
      <c r="U108" s="57"/>
    </row>
    <row r="109" spans="7:21" ht="12.75">
      <c r="G109" s="58"/>
      <c r="H109" s="58"/>
      <c r="I109" s="58"/>
      <c r="J109" s="57"/>
      <c r="K109" s="57"/>
      <c r="L109" s="57"/>
      <c r="M109" s="57"/>
      <c r="N109" s="57"/>
      <c r="O109" s="57"/>
      <c r="P109" s="57"/>
      <c r="Q109" s="57"/>
      <c r="R109" s="57"/>
      <c r="S109" s="57"/>
      <c r="T109" s="57"/>
      <c r="U109" s="57"/>
    </row>
    <row r="110" spans="7:21" ht="12.75">
      <c r="G110" s="58"/>
      <c r="H110" s="58"/>
      <c r="I110" s="58"/>
      <c r="J110" s="57"/>
      <c r="K110" s="57"/>
      <c r="L110" s="57"/>
      <c r="M110" s="57"/>
      <c r="N110" s="57"/>
      <c r="O110" s="57"/>
      <c r="P110" s="57"/>
      <c r="Q110" s="57"/>
      <c r="R110" s="57"/>
      <c r="S110" s="57"/>
      <c r="T110" s="57"/>
      <c r="U110" s="57"/>
    </row>
    <row r="111" spans="7:21" ht="12.75">
      <c r="G111" s="58"/>
      <c r="H111" s="58"/>
      <c r="I111" s="58"/>
      <c r="J111" s="57"/>
      <c r="K111" s="57"/>
      <c r="L111" s="57"/>
      <c r="M111" s="57"/>
      <c r="N111" s="57"/>
      <c r="O111" s="57"/>
      <c r="P111" s="57"/>
      <c r="Q111" s="57"/>
      <c r="R111" s="57"/>
      <c r="S111" s="57"/>
      <c r="T111" s="57"/>
      <c r="U111" s="57"/>
    </row>
    <row r="112" spans="7:21" ht="12.75">
      <c r="G112" s="58"/>
      <c r="H112" s="58"/>
      <c r="I112" s="58"/>
      <c r="J112" s="57"/>
      <c r="K112" s="57"/>
      <c r="L112" s="57"/>
      <c r="M112" s="57"/>
      <c r="N112" s="57"/>
      <c r="O112" s="57"/>
      <c r="P112" s="57"/>
      <c r="Q112" s="57"/>
      <c r="R112" s="57"/>
      <c r="S112" s="57"/>
      <c r="T112" s="57"/>
      <c r="U112" s="57"/>
    </row>
    <row r="113" spans="7:21" ht="12.75">
      <c r="G113" s="58"/>
      <c r="H113" s="58"/>
      <c r="I113" s="58"/>
      <c r="J113" s="57"/>
      <c r="K113" s="57"/>
      <c r="L113" s="57"/>
      <c r="M113" s="57"/>
      <c r="N113" s="57"/>
      <c r="O113" s="57"/>
      <c r="P113" s="57"/>
      <c r="Q113" s="57"/>
      <c r="R113" s="57"/>
      <c r="S113" s="57"/>
      <c r="T113" s="57"/>
      <c r="U113" s="57"/>
    </row>
    <row r="114" spans="7:21" ht="12.75">
      <c r="G114" s="58"/>
      <c r="H114" s="58"/>
      <c r="I114" s="58"/>
      <c r="J114" s="57"/>
      <c r="K114" s="57"/>
      <c r="L114" s="57"/>
      <c r="M114" s="57"/>
      <c r="N114" s="57"/>
      <c r="O114" s="57"/>
      <c r="P114" s="57"/>
      <c r="Q114" s="57"/>
      <c r="R114" s="57"/>
      <c r="S114" s="57"/>
      <c r="T114" s="57"/>
      <c r="U114" s="57"/>
    </row>
    <row r="115" spans="7:21" ht="12.75">
      <c r="G115" s="58"/>
      <c r="H115" s="58"/>
      <c r="I115" s="58"/>
      <c r="J115" s="57"/>
      <c r="K115" s="57"/>
      <c r="L115" s="57"/>
      <c r="M115" s="57"/>
      <c r="N115" s="57"/>
      <c r="O115" s="57"/>
      <c r="P115" s="57"/>
      <c r="Q115" s="57"/>
      <c r="R115" s="57"/>
      <c r="S115" s="57"/>
      <c r="T115" s="57"/>
      <c r="U115" s="57"/>
    </row>
    <row r="116" spans="7:21" ht="12.75">
      <c r="G116" s="58"/>
      <c r="H116" s="58"/>
      <c r="I116" s="58"/>
      <c r="J116" s="57"/>
      <c r="K116" s="57"/>
      <c r="L116" s="57"/>
      <c r="M116" s="57"/>
      <c r="N116" s="57"/>
      <c r="O116" s="57"/>
      <c r="P116" s="57"/>
      <c r="Q116" s="57"/>
      <c r="R116" s="57"/>
      <c r="S116" s="57"/>
      <c r="T116" s="57"/>
      <c r="U116" s="57"/>
    </row>
    <row r="117" spans="7:21" ht="12.75">
      <c r="G117" s="58"/>
      <c r="H117" s="58"/>
      <c r="I117" s="58"/>
      <c r="J117" s="57"/>
      <c r="K117" s="57"/>
      <c r="L117" s="57"/>
      <c r="M117" s="57"/>
      <c r="N117" s="57"/>
      <c r="O117" s="57"/>
      <c r="P117" s="57"/>
      <c r="Q117" s="57"/>
      <c r="R117" s="57"/>
      <c r="S117" s="57"/>
      <c r="T117" s="57"/>
      <c r="U117" s="57"/>
    </row>
    <row r="118" spans="7:21" ht="12.75">
      <c r="G118" s="58"/>
      <c r="H118" s="58"/>
      <c r="I118" s="58"/>
      <c r="J118" s="57"/>
      <c r="K118" s="57"/>
      <c r="L118" s="57"/>
      <c r="M118" s="57"/>
      <c r="N118" s="57"/>
      <c r="O118" s="57"/>
      <c r="P118" s="57"/>
      <c r="Q118" s="57"/>
      <c r="R118" s="57"/>
      <c r="S118" s="57"/>
      <c r="T118" s="57"/>
      <c r="U118" s="57"/>
    </row>
    <row r="119" spans="7:21" ht="12.75">
      <c r="G119" s="58"/>
      <c r="H119" s="58"/>
      <c r="I119" s="58"/>
      <c r="J119" s="57"/>
      <c r="K119" s="57"/>
      <c r="L119" s="57"/>
      <c r="M119" s="57"/>
      <c r="N119" s="57"/>
      <c r="O119" s="57"/>
      <c r="P119" s="57"/>
      <c r="Q119" s="57"/>
      <c r="R119" s="57"/>
      <c r="S119" s="57"/>
      <c r="T119" s="57"/>
      <c r="U119" s="57"/>
    </row>
    <row r="120" spans="7:21" ht="12.75">
      <c r="G120" s="58"/>
      <c r="H120" s="58"/>
      <c r="I120" s="58"/>
      <c r="J120" s="57"/>
      <c r="K120" s="57"/>
      <c r="L120" s="57"/>
      <c r="M120" s="57"/>
      <c r="N120" s="57"/>
      <c r="O120" s="57"/>
      <c r="P120" s="57"/>
      <c r="Q120" s="57"/>
      <c r="R120" s="57"/>
      <c r="S120" s="57"/>
      <c r="T120" s="57"/>
      <c r="U120" s="57"/>
    </row>
    <row r="121" spans="7:21" ht="12.75">
      <c r="G121" s="58"/>
      <c r="H121" s="58"/>
      <c r="I121" s="58"/>
      <c r="J121" s="57"/>
      <c r="K121" s="57"/>
      <c r="L121" s="57"/>
      <c r="M121" s="57"/>
      <c r="N121" s="57"/>
      <c r="O121" s="57"/>
      <c r="P121" s="57"/>
      <c r="Q121" s="57"/>
      <c r="R121" s="57"/>
      <c r="S121" s="57"/>
      <c r="T121" s="57"/>
      <c r="U121" s="57"/>
    </row>
    <row r="122" spans="7:21" ht="12.75">
      <c r="G122" s="58"/>
      <c r="H122" s="58"/>
      <c r="I122" s="58"/>
      <c r="J122" s="57"/>
      <c r="K122" s="57"/>
      <c r="L122" s="57"/>
      <c r="M122" s="57"/>
      <c r="N122" s="57"/>
      <c r="O122" s="57"/>
      <c r="P122" s="57"/>
      <c r="Q122" s="57"/>
      <c r="R122" s="57"/>
      <c r="S122" s="57"/>
      <c r="T122" s="57"/>
      <c r="U122" s="57"/>
    </row>
    <row r="123" spans="7:21" ht="12.75">
      <c r="G123" s="58"/>
      <c r="H123" s="58"/>
      <c r="I123" s="58"/>
      <c r="J123" s="57"/>
      <c r="K123" s="57"/>
      <c r="L123" s="57"/>
      <c r="M123" s="57"/>
      <c r="N123" s="57"/>
      <c r="O123" s="57"/>
      <c r="P123" s="57"/>
      <c r="Q123" s="57"/>
      <c r="R123" s="57"/>
      <c r="S123" s="57"/>
      <c r="T123" s="57"/>
      <c r="U123" s="57"/>
    </row>
    <row r="124" spans="7:21" ht="12.75">
      <c r="G124" s="58"/>
      <c r="H124" s="58"/>
      <c r="I124" s="58"/>
      <c r="J124" s="57"/>
      <c r="K124" s="57"/>
      <c r="L124" s="57"/>
      <c r="M124" s="57"/>
      <c r="N124" s="57"/>
      <c r="O124" s="57"/>
      <c r="P124" s="57"/>
      <c r="Q124" s="57"/>
      <c r="R124" s="57"/>
      <c r="S124" s="57"/>
      <c r="T124" s="57"/>
      <c r="U124" s="57"/>
    </row>
    <row r="125" spans="7:21" ht="12.75">
      <c r="G125" s="58"/>
      <c r="H125" s="58"/>
      <c r="I125" s="58"/>
      <c r="J125" s="57"/>
      <c r="K125" s="57"/>
      <c r="L125" s="57"/>
      <c r="M125" s="57"/>
      <c r="N125" s="57"/>
      <c r="O125" s="57"/>
      <c r="P125" s="57"/>
      <c r="Q125" s="57"/>
      <c r="R125" s="57"/>
      <c r="S125" s="57"/>
      <c r="T125" s="57"/>
      <c r="U125" s="57"/>
    </row>
    <row r="126" spans="7:21" ht="12.75">
      <c r="G126" s="58"/>
      <c r="H126" s="58"/>
      <c r="I126" s="58"/>
      <c r="J126" s="57"/>
      <c r="K126" s="57"/>
      <c r="L126" s="57"/>
      <c r="M126" s="57"/>
      <c r="N126" s="57"/>
      <c r="O126" s="57"/>
      <c r="P126" s="57"/>
      <c r="Q126" s="57"/>
      <c r="R126" s="57"/>
      <c r="S126" s="57"/>
      <c r="T126" s="57"/>
      <c r="U126" s="57"/>
    </row>
    <row r="127" spans="7:21" ht="12.75">
      <c r="G127" s="58"/>
      <c r="H127" s="58"/>
      <c r="I127" s="58"/>
      <c r="J127" s="57"/>
      <c r="K127" s="57"/>
      <c r="L127" s="57"/>
      <c r="M127" s="57"/>
      <c r="N127" s="57"/>
      <c r="O127" s="57"/>
      <c r="P127" s="57"/>
      <c r="Q127" s="57"/>
      <c r="R127" s="57"/>
      <c r="S127" s="57"/>
      <c r="T127" s="57"/>
      <c r="U127" s="57"/>
    </row>
    <row r="128" spans="7:21" ht="12.75">
      <c r="G128" s="58"/>
      <c r="H128" s="58"/>
      <c r="I128" s="58"/>
      <c r="J128" s="57"/>
      <c r="K128" s="57"/>
      <c r="L128" s="57"/>
      <c r="M128" s="57"/>
      <c r="N128" s="57"/>
      <c r="O128" s="57"/>
      <c r="P128" s="57"/>
      <c r="Q128" s="57"/>
      <c r="R128" s="57"/>
      <c r="S128" s="57"/>
      <c r="T128" s="57"/>
      <c r="U128" s="57"/>
    </row>
    <row r="129" spans="7:21" ht="12.75">
      <c r="G129" s="58"/>
      <c r="H129" s="58"/>
      <c r="I129" s="58"/>
      <c r="J129" s="57"/>
      <c r="K129" s="57"/>
      <c r="L129" s="57"/>
      <c r="M129" s="57"/>
      <c r="N129" s="57"/>
      <c r="O129" s="57"/>
      <c r="P129" s="57"/>
      <c r="Q129" s="57"/>
      <c r="R129" s="57"/>
      <c r="S129" s="57"/>
      <c r="T129" s="57"/>
      <c r="U129" s="57"/>
    </row>
    <row r="130" spans="7:21" ht="12.75">
      <c r="G130" s="58"/>
      <c r="H130" s="58"/>
      <c r="I130" s="58"/>
      <c r="J130" s="57"/>
      <c r="K130" s="57"/>
      <c r="L130" s="57"/>
      <c r="M130" s="57"/>
      <c r="N130" s="57"/>
      <c r="O130" s="57"/>
      <c r="P130" s="57"/>
      <c r="Q130" s="57"/>
      <c r="R130" s="57"/>
      <c r="S130" s="57"/>
      <c r="T130" s="57"/>
      <c r="U130" s="57"/>
    </row>
    <row r="131" spans="7:21" ht="12.75">
      <c r="G131" s="58"/>
      <c r="H131" s="58"/>
      <c r="I131" s="58"/>
      <c r="J131" s="57"/>
      <c r="K131" s="57"/>
      <c r="L131" s="57"/>
      <c r="M131" s="57"/>
      <c r="N131" s="57"/>
      <c r="O131" s="57"/>
      <c r="P131" s="57"/>
      <c r="Q131" s="57"/>
      <c r="R131" s="57"/>
      <c r="S131" s="57"/>
      <c r="T131" s="57"/>
      <c r="U131" s="57"/>
    </row>
    <row r="132" spans="7:21" ht="12.75">
      <c r="G132" s="58"/>
      <c r="H132" s="58"/>
      <c r="I132" s="58"/>
      <c r="J132" s="57"/>
      <c r="K132" s="57"/>
      <c r="L132" s="57"/>
      <c r="M132" s="57"/>
      <c r="N132" s="57"/>
      <c r="O132" s="57"/>
      <c r="P132" s="57"/>
      <c r="Q132" s="57"/>
      <c r="R132" s="57"/>
      <c r="S132" s="57"/>
      <c r="T132" s="57"/>
      <c r="U132" s="57"/>
    </row>
    <row r="133" spans="7:21" ht="12.75">
      <c r="G133" s="58"/>
      <c r="H133" s="58"/>
      <c r="I133" s="58"/>
      <c r="J133" s="57"/>
      <c r="K133" s="57"/>
      <c r="L133" s="57"/>
      <c r="M133" s="57"/>
      <c r="N133" s="57"/>
      <c r="O133" s="57"/>
      <c r="P133" s="57"/>
      <c r="Q133" s="57"/>
      <c r="R133" s="57"/>
      <c r="S133" s="57"/>
      <c r="T133" s="57"/>
      <c r="U133" s="57"/>
    </row>
    <row r="134" spans="7:21" ht="12.75">
      <c r="G134" s="58"/>
      <c r="H134" s="58"/>
      <c r="I134" s="58"/>
      <c r="J134" s="57"/>
      <c r="K134" s="57"/>
      <c r="L134" s="57"/>
      <c r="M134" s="57"/>
      <c r="N134" s="57"/>
      <c r="O134" s="57"/>
      <c r="P134" s="57"/>
      <c r="Q134" s="57"/>
      <c r="R134" s="57"/>
      <c r="S134" s="57"/>
      <c r="T134" s="57"/>
      <c r="U134" s="57"/>
    </row>
    <row r="135" spans="7:21" ht="12.75">
      <c r="G135" s="58"/>
      <c r="H135" s="58"/>
      <c r="I135" s="58"/>
      <c r="J135" s="57"/>
      <c r="K135" s="57"/>
      <c r="L135" s="57"/>
      <c r="M135" s="57"/>
      <c r="N135" s="57"/>
      <c r="O135" s="57"/>
      <c r="P135" s="57"/>
      <c r="Q135" s="57"/>
      <c r="R135" s="57"/>
      <c r="S135" s="57"/>
      <c r="T135" s="57"/>
      <c r="U135" s="57"/>
    </row>
    <row r="136" spans="7:21" ht="12.75">
      <c r="G136" s="58"/>
      <c r="H136" s="58"/>
      <c r="I136" s="58"/>
      <c r="J136" s="57"/>
      <c r="K136" s="57"/>
      <c r="L136" s="57"/>
      <c r="M136" s="57"/>
      <c r="N136" s="57"/>
      <c r="O136" s="57"/>
      <c r="P136" s="57"/>
      <c r="Q136" s="57"/>
      <c r="R136" s="57"/>
      <c r="S136" s="57"/>
      <c r="T136" s="57"/>
      <c r="U136" s="57"/>
    </row>
    <row r="137" spans="7:21" ht="12.75">
      <c r="G137" s="58"/>
      <c r="H137" s="58"/>
      <c r="I137" s="58"/>
      <c r="J137" s="57"/>
      <c r="K137" s="57"/>
      <c r="L137" s="57"/>
      <c r="M137" s="57"/>
      <c r="N137" s="57"/>
      <c r="O137" s="57"/>
      <c r="P137" s="57"/>
      <c r="Q137" s="57"/>
      <c r="R137" s="57"/>
      <c r="S137" s="57"/>
      <c r="T137" s="57"/>
      <c r="U137" s="57"/>
    </row>
    <row r="138" spans="7:21" ht="12.75">
      <c r="G138" s="58"/>
      <c r="H138" s="58"/>
      <c r="I138" s="58"/>
      <c r="J138" s="57"/>
      <c r="K138" s="57"/>
      <c r="L138" s="57"/>
      <c r="M138" s="57"/>
      <c r="N138" s="57"/>
      <c r="O138" s="57"/>
      <c r="P138" s="57"/>
      <c r="Q138" s="57"/>
      <c r="R138" s="57"/>
      <c r="S138" s="57"/>
      <c r="T138" s="57"/>
      <c r="U138" s="57"/>
    </row>
    <row r="139" spans="7:21" ht="12.75">
      <c r="G139" s="58"/>
      <c r="H139" s="58"/>
      <c r="I139" s="58"/>
      <c r="J139" s="57"/>
      <c r="K139" s="57"/>
      <c r="L139" s="57"/>
      <c r="M139" s="57"/>
      <c r="N139" s="57"/>
      <c r="O139" s="57"/>
      <c r="P139" s="57"/>
      <c r="Q139" s="57"/>
      <c r="R139" s="57"/>
      <c r="S139" s="57"/>
      <c r="T139" s="57"/>
      <c r="U139" s="57"/>
    </row>
    <row r="140" spans="7:21" ht="12.75">
      <c r="G140" s="58"/>
      <c r="H140" s="58"/>
      <c r="I140" s="58"/>
      <c r="J140" s="57"/>
      <c r="K140" s="57"/>
      <c r="L140" s="57"/>
      <c r="M140" s="57"/>
      <c r="N140" s="57"/>
      <c r="O140" s="57"/>
      <c r="P140" s="57"/>
      <c r="Q140" s="57"/>
      <c r="R140" s="57"/>
      <c r="S140" s="57"/>
      <c r="T140" s="57"/>
      <c r="U140" s="57"/>
    </row>
    <row r="141" spans="7:21" ht="12.75">
      <c r="G141" s="58"/>
      <c r="H141" s="58"/>
      <c r="I141" s="58"/>
      <c r="J141" s="57"/>
      <c r="K141" s="57"/>
      <c r="L141" s="57"/>
      <c r="M141" s="57"/>
      <c r="N141" s="57"/>
      <c r="O141" s="57"/>
      <c r="P141" s="57"/>
      <c r="Q141" s="57"/>
      <c r="R141" s="57"/>
      <c r="S141" s="57"/>
      <c r="T141" s="57"/>
      <c r="U141" s="57"/>
    </row>
    <row r="142" spans="7:21" ht="12.75">
      <c r="G142" s="58"/>
      <c r="H142" s="58"/>
      <c r="I142" s="58"/>
      <c r="J142" s="57"/>
      <c r="K142" s="57"/>
      <c r="L142" s="57"/>
      <c r="M142" s="57"/>
      <c r="N142" s="57"/>
      <c r="O142" s="57"/>
      <c r="P142" s="57"/>
      <c r="Q142" s="57"/>
      <c r="R142" s="57"/>
      <c r="S142" s="57"/>
      <c r="T142" s="57"/>
      <c r="U142" s="57"/>
    </row>
    <row r="143" spans="7:21" ht="12.75">
      <c r="G143" s="58"/>
      <c r="H143" s="58"/>
      <c r="I143" s="58"/>
      <c r="J143" s="57"/>
      <c r="K143" s="57"/>
      <c r="L143" s="57"/>
      <c r="M143" s="57"/>
      <c r="N143" s="57"/>
      <c r="O143" s="57"/>
      <c r="P143" s="57"/>
      <c r="Q143" s="57"/>
      <c r="R143" s="57"/>
      <c r="S143" s="57"/>
      <c r="T143" s="57"/>
      <c r="U143" s="57"/>
    </row>
    <row r="144" spans="7:21" ht="12.75">
      <c r="G144" s="58"/>
      <c r="H144" s="58"/>
      <c r="I144" s="58"/>
      <c r="J144" s="57"/>
      <c r="K144" s="57"/>
      <c r="L144" s="57"/>
      <c r="M144" s="57"/>
      <c r="N144" s="57"/>
      <c r="O144" s="57"/>
      <c r="P144" s="57"/>
      <c r="Q144" s="57"/>
      <c r="R144" s="57"/>
      <c r="S144" s="57"/>
      <c r="T144" s="57"/>
      <c r="U144" s="57"/>
    </row>
    <row r="145" spans="7:21" ht="12.75">
      <c r="G145" s="58"/>
      <c r="H145" s="58"/>
      <c r="I145" s="58"/>
      <c r="J145" s="57"/>
      <c r="K145" s="57"/>
      <c r="L145" s="57"/>
      <c r="M145" s="57"/>
      <c r="N145" s="57"/>
      <c r="O145" s="57"/>
      <c r="P145" s="57"/>
      <c r="Q145" s="57"/>
      <c r="R145" s="57"/>
      <c r="S145" s="57"/>
      <c r="T145" s="57"/>
      <c r="U145" s="57"/>
    </row>
    <row r="146" spans="7:21" ht="12.75">
      <c r="G146" s="58"/>
      <c r="H146" s="58"/>
      <c r="I146" s="58"/>
      <c r="J146" s="57"/>
      <c r="K146" s="57"/>
      <c r="L146" s="57"/>
      <c r="M146" s="57"/>
      <c r="N146" s="57"/>
      <c r="O146" s="57"/>
      <c r="P146" s="57"/>
      <c r="Q146" s="57"/>
      <c r="R146" s="57"/>
      <c r="S146" s="57"/>
      <c r="T146" s="57"/>
      <c r="U146" s="57"/>
    </row>
    <row r="147" spans="7:21" ht="12.75">
      <c r="G147" s="58"/>
      <c r="H147" s="58"/>
      <c r="I147" s="58"/>
      <c r="J147" s="57"/>
      <c r="K147" s="57"/>
      <c r="L147" s="57"/>
      <c r="M147" s="57"/>
      <c r="N147" s="57"/>
      <c r="O147" s="57"/>
      <c r="P147" s="57"/>
      <c r="Q147" s="57"/>
      <c r="R147" s="57"/>
      <c r="S147" s="57"/>
      <c r="T147" s="57"/>
      <c r="U147" s="57"/>
    </row>
    <row r="148" spans="7:21" ht="12.75">
      <c r="G148" s="58"/>
      <c r="H148" s="58"/>
      <c r="I148" s="58"/>
      <c r="J148" s="57"/>
      <c r="K148" s="57"/>
      <c r="L148" s="57"/>
      <c r="M148" s="57"/>
      <c r="N148" s="57"/>
      <c r="O148" s="57"/>
      <c r="P148" s="57"/>
      <c r="Q148" s="57"/>
      <c r="R148" s="57"/>
      <c r="S148" s="57"/>
      <c r="T148" s="57"/>
      <c r="U148" s="57"/>
    </row>
    <row r="149" spans="7:21" ht="12.75">
      <c r="G149" s="58"/>
      <c r="H149" s="58"/>
      <c r="I149" s="58"/>
      <c r="J149" s="57"/>
      <c r="K149" s="57"/>
      <c r="L149" s="57"/>
      <c r="M149" s="57"/>
      <c r="N149" s="57"/>
      <c r="O149" s="57"/>
      <c r="P149" s="57"/>
      <c r="Q149" s="57"/>
      <c r="R149" s="57"/>
      <c r="S149" s="57"/>
      <c r="T149" s="57"/>
      <c r="U149" s="57"/>
    </row>
    <row r="150" spans="7:21" ht="12.75">
      <c r="G150" s="58"/>
      <c r="H150" s="58"/>
      <c r="I150" s="58"/>
      <c r="J150" s="57"/>
      <c r="K150" s="57"/>
      <c r="L150" s="57"/>
      <c r="M150" s="57"/>
      <c r="N150" s="57"/>
      <c r="O150" s="57"/>
      <c r="P150" s="57"/>
      <c r="Q150" s="57"/>
      <c r="R150" s="57"/>
      <c r="S150" s="57"/>
      <c r="T150" s="57"/>
      <c r="U150" s="57"/>
    </row>
    <row r="151" spans="7:21" ht="12.75">
      <c r="G151" s="58"/>
      <c r="H151" s="58"/>
      <c r="I151" s="58"/>
      <c r="J151" s="57"/>
      <c r="K151" s="57"/>
      <c r="L151" s="57"/>
      <c r="M151" s="57"/>
      <c r="N151" s="57"/>
      <c r="O151" s="57"/>
      <c r="P151" s="57"/>
      <c r="Q151" s="57"/>
      <c r="R151" s="57"/>
      <c r="S151" s="57"/>
      <c r="T151" s="57"/>
      <c r="U151" s="57"/>
    </row>
    <row r="152" spans="7:21" ht="12.75">
      <c r="G152" s="58"/>
      <c r="H152" s="58"/>
      <c r="I152" s="58"/>
      <c r="J152" s="57"/>
      <c r="K152" s="57"/>
      <c r="L152" s="57"/>
      <c r="M152" s="57"/>
      <c r="N152" s="57"/>
      <c r="O152" s="57"/>
      <c r="P152" s="57"/>
      <c r="Q152" s="57"/>
      <c r="R152" s="57"/>
      <c r="S152" s="57"/>
      <c r="T152" s="57"/>
      <c r="U152" s="57"/>
    </row>
    <row r="153" spans="7:21" ht="12.75">
      <c r="G153" s="58"/>
      <c r="H153" s="58"/>
      <c r="I153" s="58"/>
      <c r="J153" s="57"/>
      <c r="K153" s="57"/>
      <c r="L153" s="57"/>
      <c r="M153" s="57"/>
      <c r="N153" s="57"/>
      <c r="O153" s="57"/>
      <c r="P153" s="57"/>
      <c r="Q153" s="57"/>
      <c r="R153" s="57"/>
      <c r="S153" s="57"/>
      <c r="T153" s="57"/>
      <c r="U153" s="57"/>
    </row>
    <row r="154" spans="7:21" ht="12.75">
      <c r="G154" s="58"/>
      <c r="H154" s="58"/>
      <c r="I154" s="58"/>
      <c r="J154" s="57"/>
      <c r="K154" s="57"/>
      <c r="L154" s="57"/>
      <c r="M154" s="57"/>
      <c r="N154" s="57"/>
      <c r="O154" s="57"/>
      <c r="P154" s="57"/>
      <c r="Q154" s="57"/>
      <c r="R154" s="57"/>
      <c r="S154" s="57"/>
      <c r="T154" s="57"/>
      <c r="U154" s="57"/>
    </row>
    <row r="155" spans="7:21" ht="12.75">
      <c r="G155" s="58"/>
      <c r="H155" s="58"/>
      <c r="I155" s="58"/>
      <c r="J155" s="57"/>
      <c r="K155" s="57"/>
      <c r="L155" s="57"/>
      <c r="M155" s="57"/>
      <c r="N155" s="57"/>
      <c r="O155" s="57"/>
      <c r="P155" s="57"/>
      <c r="Q155" s="57"/>
      <c r="R155" s="57"/>
      <c r="S155" s="57"/>
      <c r="T155" s="57"/>
      <c r="U155" s="57"/>
    </row>
    <row r="156" spans="7:21" ht="12.75">
      <c r="G156" s="58"/>
      <c r="H156" s="58"/>
      <c r="I156" s="58"/>
      <c r="J156" s="57"/>
      <c r="K156" s="57"/>
      <c r="L156" s="57"/>
      <c r="M156" s="57"/>
      <c r="N156" s="57"/>
      <c r="O156" s="57"/>
      <c r="P156" s="57"/>
      <c r="Q156" s="57"/>
      <c r="R156" s="57"/>
      <c r="S156" s="57"/>
      <c r="T156" s="57"/>
      <c r="U156" s="57"/>
    </row>
    <row r="157" spans="7:21" ht="12.75">
      <c r="G157" s="58"/>
      <c r="H157" s="58"/>
      <c r="I157" s="58"/>
      <c r="J157" s="57"/>
      <c r="K157" s="57"/>
      <c r="L157" s="57"/>
      <c r="M157" s="57"/>
      <c r="N157" s="57"/>
      <c r="O157" s="57"/>
      <c r="P157" s="57"/>
      <c r="Q157" s="57"/>
      <c r="R157" s="57"/>
      <c r="S157" s="57"/>
      <c r="T157" s="57"/>
      <c r="U157" s="57"/>
    </row>
    <row r="158" spans="7:21" ht="12.75">
      <c r="G158" s="58"/>
      <c r="H158" s="58"/>
      <c r="I158" s="58"/>
      <c r="J158" s="57"/>
      <c r="K158" s="57"/>
      <c r="L158" s="57"/>
      <c r="M158" s="57"/>
      <c r="N158" s="57"/>
      <c r="O158" s="57"/>
      <c r="P158" s="57"/>
      <c r="Q158" s="57"/>
      <c r="R158" s="57"/>
      <c r="S158" s="57"/>
      <c r="T158" s="57"/>
      <c r="U158" s="57"/>
    </row>
    <row r="159" spans="7:21" ht="12.75">
      <c r="G159" s="58"/>
      <c r="H159" s="58"/>
      <c r="I159" s="58"/>
      <c r="J159" s="57"/>
      <c r="K159" s="57"/>
      <c r="L159" s="57"/>
      <c r="M159" s="57"/>
      <c r="N159" s="57"/>
      <c r="O159" s="57"/>
      <c r="P159" s="57"/>
      <c r="Q159" s="57"/>
      <c r="R159" s="57"/>
      <c r="S159" s="57"/>
      <c r="T159" s="57"/>
      <c r="U159" s="57"/>
    </row>
    <row r="160" spans="7:21" ht="12.75">
      <c r="G160" s="58"/>
      <c r="H160" s="58"/>
      <c r="I160" s="58"/>
      <c r="J160" s="57"/>
      <c r="K160" s="57"/>
      <c r="L160" s="57"/>
      <c r="M160" s="57"/>
      <c r="N160" s="57"/>
      <c r="O160" s="57"/>
      <c r="P160" s="57"/>
      <c r="Q160" s="57"/>
      <c r="R160" s="57"/>
      <c r="S160" s="57"/>
      <c r="T160" s="57"/>
      <c r="U160" s="57"/>
    </row>
    <row r="161" spans="7:21" ht="12.75">
      <c r="G161" s="58"/>
      <c r="H161" s="58"/>
      <c r="I161" s="58"/>
      <c r="J161" s="57"/>
      <c r="K161" s="57"/>
      <c r="L161" s="57"/>
      <c r="M161" s="57"/>
      <c r="N161" s="57"/>
      <c r="O161" s="57"/>
      <c r="P161" s="57"/>
      <c r="Q161" s="57"/>
      <c r="R161" s="57"/>
      <c r="S161" s="57"/>
      <c r="T161" s="57"/>
      <c r="U161" s="57"/>
    </row>
    <row r="162" spans="7:21" ht="12.75">
      <c r="G162" s="58"/>
      <c r="H162" s="58"/>
      <c r="I162" s="58"/>
      <c r="J162" s="57"/>
      <c r="K162" s="57"/>
      <c r="L162" s="57"/>
      <c r="M162" s="57"/>
      <c r="N162" s="57"/>
      <c r="O162" s="57"/>
      <c r="P162" s="57"/>
      <c r="Q162" s="57"/>
      <c r="R162" s="57"/>
      <c r="S162" s="57"/>
      <c r="T162" s="57"/>
      <c r="U162" s="57"/>
    </row>
    <row r="163" spans="7:21" ht="12.75">
      <c r="G163" s="58"/>
      <c r="H163" s="58"/>
      <c r="I163" s="58"/>
      <c r="J163" s="57"/>
      <c r="K163" s="57"/>
      <c r="L163" s="57"/>
      <c r="M163" s="57"/>
      <c r="N163" s="57"/>
      <c r="O163" s="57"/>
      <c r="P163" s="57"/>
      <c r="Q163" s="57"/>
      <c r="R163" s="57"/>
      <c r="S163" s="57"/>
      <c r="T163" s="57"/>
      <c r="U163" s="57"/>
    </row>
    <row r="164" spans="7:21" ht="12.75">
      <c r="G164" s="58"/>
      <c r="H164" s="58"/>
      <c r="I164" s="58"/>
      <c r="J164" s="57"/>
      <c r="K164" s="57"/>
      <c r="L164" s="57"/>
      <c r="M164" s="57"/>
      <c r="N164" s="57"/>
      <c r="O164" s="57"/>
      <c r="P164" s="57"/>
      <c r="Q164" s="57"/>
      <c r="R164" s="57"/>
      <c r="S164" s="57"/>
      <c r="T164" s="57"/>
      <c r="U164" s="57"/>
    </row>
    <row r="165" spans="7:21" ht="12.75">
      <c r="G165" s="58"/>
      <c r="H165" s="58"/>
      <c r="I165" s="58"/>
      <c r="J165" s="57"/>
      <c r="K165" s="57"/>
      <c r="L165" s="57"/>
      <c r="M165" s="57"/>
      <c r="N165" s="57"/>
      <c r="O165" s="57"/>
      <c r="P165" s="57"/>
      <c r="Q165" s="57"/>
      <c r="R165" s="57"/>
      <c r="S165" s="57"/>
      <c r="T165" s="57"/>
      <c r="U165" s="57"/>
    </row>
    <row r="166" spans="7:21" ht="12.75">
      <c r="G166" s="58"/>
      <c r="H166" s="58"/>
      <c r="I166" s="58"/>
      <c r="J166" s="57"/>
      <c r="K166" s="57"/>
      <c r="L166" s="57"/>
      <c r="M166" s="57"/>
      <c r="N166" s="57"/>
      <c r="O166" s="57"/>
      <c r="P166" s="57"/>
      <c r="Q166" s="57"/>
      <c r="R166" s="57"/>
      <c r="S166" s="57"/>
      <c r="T166" s="57"/>
      <c r="U166" s="57"/>
    </row>
    <row r="167" spans="7:21" ht="12.75">
      <c r="G167" s="58"/>
      <c r="H167" s="58"/>
      <c r="I167" s="58"/>
      <c r="J167" s="57"/>
      <c r="K167" s="57"/>
      <c r="L167" s="57"/>
      <c r="M167" s="57"/>
      <c r="N167" s="57"/>
      <c r="O167" s="57"/>
      <c r="P167" s="57"/>
      <c r="Q167" s="57"/>
      <c r="R167" s="57"/>
      <c r="S167" s="57"/>
      <c r="T167" s="57"/>
      <c r="U167" s="57"/>
    </row>
    <row r="168" spans="7:21" ht="12.75">
      <c r="G168" s="58"/>
      <c r="H168" s="58"/>
      <c r="I168" s="58"/>
      <c r="J168" s="57"/>
      <c r="K168" s="57"/>
      <c r="L168" s="57"/>
      <c r="M168" s="57"/>
      <c r="N168" s="57"/>
      <c r="O168" s="57"/>
      <c r="P168" s="57"/>
      <c r="Q168" s="57"/>
      <c r="R168" s="57"/>
      <c r="S168" s="57"/>
      <c r="T168" s="57"/>
      <c r="U168" s="57"/>
    </row>
    <row r="169" spans="7:21" ht="12.75">
      <c r="G169" s="58"/>
      <c r="H169" s="58"/>
      <c r="I169" s="58"/>
      <c r="J169" s="57"/>
      <c r="K169" s="57"/>
      <c r="L169" s="57"/>
      <c r="M169" s="57"/>
      <c r="N169" s="57"/>
      <c r="O169" s="57"/>
      <c r="P169" s="57"/>
      <c r="Q169" s="57"/>
      <c r="R169" s="57"/>
      <c r="S169" s="57"/>
      <c r="T169" s="57"/>
      <c r="U169" s="57"/>
    </row>
  </sheetData>
  <sheetProtection/>
  <mergeCells count="5">
    <mergeCell ref="F23:F26"/>
    <mergeCell ref="B1:I1"/>
    <mergeCell ref="G2:I2"/>
    <mergeCell ref="B3:I3"/>
    <mergeCell ref="F12:F13"/>
  </mergeCells>
  <printOptions/>
  <pageMargins left="0.56" right="0.31" top="0.36" bottom="0.26" header="0.36" footer="0.26"/>
  <pageSetup fitToHeight="32" horizontalDpi="600" verticalDpi="600" orientation="landscape" paperSize="9" scale="43" r:id="rId1"/>
  <headerFooter alignWithMargins="0">
    <oddFooter>&amp;R&amp;P</oddFooter>
  </headerFooter>
  <rowBreaks count="1" manualBreakCount="1">
    <brk id="33" max="8" man="1"/>
  </rowBreaks>
  <colBreaks count="1" manualBreakCount="1">
    <brk id="9" max="695" man="1"/>
  </colBreaks>
</worksheet>
</file>

<file path=xl/worksheets/sheet4.xml><?xml version="1.0" encoding="utf-8"?>
<worksheet xmlns="http://schemas.openxmlformats.org/spreadsheetml/2006/main" xmlns:r="http://schemas.openxmlformats.org/officeDocument/2006/relationships">
  <dimension ref="A1:P21"/>
  <sheetViews>
    <sheetView zoomScalePageLayoutView="0" workbookViewId="0" topLeftCell="A1">
      <selection activeCell="M13" sqref="M13:N13"/>
    </sheetView>
  </sheetViews>
  <sheetFormatPr defaultColWidth="10.66015625" defaultRowHeight="12.75"/>
  <cols>
    <col min="1" max="1" width="12.66015625" style="180" customWidth="1"/>
    <col min="2" max="2" width="12.83203125" style="180" customWidth="1"/>
    <col min="3" max="3" width="12.33203125" style="180" customWidth="1"/>
    <col min="4" max="4" width="39.16015625" style="180" customWidth="1"/>
    <col min="5" max="6" width="10.83203125" style="180" bestFit="1" customWidth="1"/>
    <col min="7" max="7" width="10" style="180" customWidth="1"/>
    <col min="8" max="8" width="11.16015625" style="180" bestFit="1" customWidth="1"/>
    <col min="9" max="9" width="10.16015625" style="180" customWidth="1"/>
    <col min="10" max="15" width="10.83203125" style="180" bestFit="1" customWidth="1"/>
    <col min="16" max="16" width="11.16015625" style="180" bestFit="1" customWidth="1"/>
    <col min="17" max="16384" width="10.66015625" style="180" customWidth="1"/>
  </cols>
  <sheetData>
    <row r="1" spans="1:13" ht="12.75">
      <c r="A1" s="180" t="s">
        <v>172</v>
      </c>
      <c r="M1" s="180" t="s">
        <v>173</v>
      </c>
    </row>
    <row r="2" ht="12.75">
      <c r="M2" s="180" t="s">
        <v>174</v>
      </c>
    </row>
    <row r="3" ht="12.75">
      <c r="M3" s="180" t="s">
        <v>175</v>
      </c>
    </row>
    <row r="5" spans="1:16" ht="12.75">
      <c r="A5" s="383" t="s">
        <v>176</v>
      </c>
      <c r="B5" s="384"/>
      <c r="C5" s="384"/>
      <c r="D5" s="384"/>
      <c r="E5" s="384"/>
      <c r="F5" s="384"/>
      <c r="G5" s="384"/>
      <c r="H5" s="384"/>
      <c r="I5" s="384"/>
      <c r="J5" s="384"/>
      <c r="K5" s="384"/>
      <c r="L5" s="384"/>
      <c r="M5" s="384"/>
      <c r="N5" s="384"/>
      <c r="O5" s="384"/>
      <c r="P5" s="384"/>
    </row>
    <row r="6" spans="1:16" ht="12.75">
      <c r="A6" s="383"/>
      <c r="B6" s="384"/>
      <c r="C6" s="384"/>
      <c r="D6" s="384"/>
      <c r="E6" s="384"/>
      <c r="F6" s="384"/>
      <c r="G6" s="384"/>
      <c r="H6" s="384"/>
      <c r="I6" s="384"/>
      <c r="J6" s="384"/>
      <c r="K6" s="384"/>
      <c r="L6" s="384"/>
      <c r="M6" s="384"/>
      <c r="N6" s="384"/>
      <c r="O6" s="384"/>
      <c r="P6" s="384"/>
    </row>
    <row r="7" ht="12.75">
      <c r="P7" s="181" t="s">
        <v>177</v>
      </c>
    </row>
    <row r="8" spans="1:16" ht="12.75">
      <c r="A8" s="385" t="s">
        <v>178</v>
      </c>
      <c r="B8" s="385" t="s">
        <v>22</v>
      </c>
      <c r="C8" s="385" t="s">
        <v>13</v>
      </c>
      <c r="D8" s="382" t="s">
        <v>179</v>
      </c>
      <c r="E8" s="382" t="s">
        <v>180</v>
      </c>
      <c r="F8" s="382"/>
      <c r="G8" s="382"/>
      <c r="H8" s="382"/>
      <c r="I8" s="382" t="s">
        <v>181</v>
      </c>
      <c r="J8" s="382"/>
      <c r="K8" s="382"/>
      <c r="L8" s="382"/>
      <c r="M8" s="381" t="s">
        <v>182</v>
      </c>
      <c r="N8" s="382"/>
      <c r="O8" s="382"/>
      <c r="P8" s="382"/>
    </row>
    <row r="9" spans="1:16" ht="12.75">
      <c r="A9" s="382"/>
      <c r="B9" s="382"/>
      <c r="C9" s="382"/>
      <c r="D9" s="382"/>
      <c r="E9" s="382" t="s">
        <v>1</v>
      </c>
      <c r="F9" s="382" t="s">
        <v>2</v>
      </c>
      <c r="G9" s="182" t="s">
        <v>183</v>
      </c>
      <c r="H9" s="381" t="s">
        <v>184</v>
      </c>
      <c r="I9" s="382" t="s">
        <v>1</v>
      </c>
      <c r="J9" s="382" t="s">
        <v>2</v>
      </c>
      <c r="K9" s="182" t="s">
        <v>183</v>
      </c>
      <c r="L9" s="381" t="s">
        <v>184</v>
      </c>
      <c r="M9" s="381" t="s">
        <v>1</v>
      </c>
      <c r="N9" s="381" t="s">
        <v>2</v>
      </c>
      <c r="O9" s="183" t="s">
        <v>183</v>
      </c>
      <c r="P9" s="381" t="s">
        <v>184</v>
      </c>
    </row>
    <row r="10" spans="1:16" ht="12.75">
      <c r="A10" s="382"/>
      <c r="B10" s="382"/>
      <c r="C10" s="382"/>
      <c r="D10" s="382"/>
      <c r="E10" s="382"/>
      <c r="F10" s="382"/>
      <c r="G10" s="382" t="s">
        <v>185</v>
      </c>
      <c r="H10" s="382"/>
      <c r="I10" s="382"/>
      <c r="J10" s="382"/>
      <c r="K10" s="382" t="s">
        <v>185</v>
      </c>
      <c r="L10" s="382"/>
      <c r="M10" s="382"/>
      <c r="N10" s="382"/>
      <c r="O10" s="381" t="s">
        <v>185</v>
      </c>
      <c r="P10" s="382"/>
    </row>
    <row r="11" spans="1:16" ht="44.25" customHeight="1">
      <c r="A11" s="382"/>
      <c r="B11" s="382"/>
      <c r="C11" s="382"/>
      <c r="D11" s="382"/>
      <c r="E11" s="382"/>
      <c r="F11" s="382"/>
      <c r="G11" s="382"/>
      <c r="H11" s="382"/>
      <c r="I11" s="382"/>
      <c r="J11" s="382"/>
      <c r="K11" s="382"/>
      <c r="L11" s="382"/>
      <c r="M11" s="382"/>
      <c r="N11" s="382"/>
      <c r="O11" s="382"/>
      <c r="P11" s="382"/>
    </row>
    <row r="12" spans="1:16" ht="12.75">
      <c r="A12" s="182">
        <v>1</v>
      </c>
      <c r="B12" s="182">
        <v>2</v>
      </c>
      <c r="C12" s="182">
        <v>3</v>
      </c>
      <c r="D12" s="182">
        <v>4</v>
      </c>
      <c r="E12" s="182">
        <v>5</v>
      </c>
      <c r="F12" s="182">
        <v>6</v>
      </c>
      <c r="G12" s="182">
        <v>7</v>
      </c>
      <c r="H12" s="183">
        <v>8</v>
      </c>
      <c r="I12" s="182">
        <v>9</v>
      </c>
      <c r="J12" s="182">
        <v>10</v>
      </c>
      <c r="K12" s="182">
        <v>11</v>
      </c>
      <c r="L12" s="183">
        <v>12</v>
      </c>
      <c r="M12" s="183">
        <v>13</v>
      </c>
      <c r="N12" s="183">
        <v>14</v>
      </c>
      <c r="O12" s="183">
        <v>15</v>
      </c>
      <c r="P12" s="183">
        <v>16</v>
      </c>
    </row>
    <row r="13" spans="1:16" ht="25.5">
      <c r="A13" s="184" t="s">
        <v>186</v>
      </c>
      <c r="B13" s="185"/>
      <c r="C13" s="185"/>
      <c r="D13" s="186" t="s">
        <v>82</v>
      </c>
      <c r="E13" s="187">
        <v>35000</v>
      </c>
      <c r="F13" s="187">
        <v>70000</v>
      </c>
      <c r="G13" s="187">
        <v>0</v>
      </c>
      <c r="H13" s="188">
        <f aca="true" t="shared" si="0" ref="H13:H18">E13+F13</f>
        <v>105000</v>
      </c>
      <c r="I13" s="187">
        <v>0</v>
      </c>
      <c r="J13" s="187">
        <v>-70000</v>
      </c>
      <c r="K13" s="187">
        <v>0</v>
      </c>
      <c r="L13" s="188">
        <f aca="true" t="shared" si="1" ref="L13:L18">I13+J13</f>
        <v>-70000</v>
      </c>
      <c r="M13" s="188">
        <f aca="true" t="shared" si="2" ref="M13:O18">E13+I13</f>
        <v>35000</v>
      </c>
      <c r="N13" s="188">
        <f t="shared" si="2"/>
        <v>0</v>
      </c>
      <c r="O13" s="188">
        <f t="shared" si="2"/>
        <v>0</v>
      </c>
      <c r="P13" s="188">
        <f aca="true" t="shared" si="3" ref="P13:P18">M13+N13</f>
        <v>35000</v>
      </c>
    </row>
    <row r="14" spans="1:16" ht="50.25" customHeight="1">
      <c r="A14" s="185"/>
      <c r="B14" s="184" t="s">
        <v>97</v>
      </c>
      <c r="C14" s="184" t="s">
        <v>115</v>
      </c>
      <c r="D14" s="189" t="s">
        <v>96</v>
      </c>
      <c r="E14" s="187">
        <v>35000</v>
      </c>
      <c r="F14" s="187">
        <v>70000</v>
      </c>
      <c r="G14" s="187">
        <v>0</v>
      </c>
      <c r="H14" s="188">
        <f t="shared" si="0"/>
        <v>105000</v>
      </c>
      <c r="I14" s="187">
        <v>0</v>
      </c>
      <c r="J14" s="187">
        <v>0</v>
      </c>
      <c r="K14" s="187">
        <v>0</v>
      </c>
      <c r="L14" s="188">
        <f t="shared" si="1"/>
        <v>0</v>
      </c>
      <c r="M14" s="188">
        <f t="shared" si="2"/>
        <v>35000</v>
      </c>
      <c r="N14" s="188">
        <f t="shared" si="2"/>
        <v>70000</v>
      </c>
      <c r="O14" s="188">
        <f t="shared" si="2"/>
        <v>0</v>
      </c>
      <c r="P14" s="188">
        <f t="shared" si="3"/>
        <v>105000</v>
      </c>
    </row>
    <row r="15" spans="1:16" ht="15.75" customHeight="1">
      <c r="A15" s="182"/>
      <c r="B15" s="190" t="s">
        <v>187</v>
      </c>
      <c r="C15" s="182"/>
      <c r="D15" s="191" t="s">
        <v>188</v>
      </c>
      <c r="E15" s="192">
        <v>35000</v>
      </c>
      <c r="F15" s="192">
        <v>70000</v>
      </c>
      <c r="G15" s="192">
        <v>0</v>
      </c>
      <c r="H15" s="193">
        <f t="shared" si="0"/>
        <v>105000</v>
      </c>
      <c r="I15" s="192">
        <v>0</v>
      </c>
      <c r="J15" s="192">
        <v>0</v>
      </c>
      <c r="K15" s="192">
        <v>0</v>
      </c>
      <c r="L15" s="193">
        <f t="shared" si="1"/>
        <v>0</v>
      </c>
      <c r="M15" s="193">
        <f t="shared" si="2"/>
        <v>35000</v>
      </c>
      <c r="N15" s="193">
        <f t="shared" si="2"/>
        <v>70000</v>
      </c>
      <c r="O15" s="193">
        <f t="shared" si="2"/>
        <v>0</v>
      </c>
      <c r="P15" s="193">
        <f t="shared" si="3"/>
        <v>105000</v>
      </c>
    </row>
    <row r="16" spans="1:16" ht="43.5" customHeight="1">
      <c r="A16" s="185"/>
      <c r="B16" s="184" t="s">
        <v>189</v>
      </c>
      <c r="C16" s="184" t="s">
        <v>115</v>
      </c>
      <c r="D16" s="189" t="s">
        <v>190</v>
      </c>
      <c r="E16" s="187">
        <v>0</v>
      </c>
      <c r="F16" s="187">
        <v>0</v>
      </c>
      <c r="G16" s="187">
        <v>0</v>
      </c>
      <c r="H16" s="188">
        <f t="shared" si="0"/>
        <v>0</v>
      </c>
      <c r="I16" s="187">
        <v>0</v>
      </c>
      <c r="J16" s="187">
        <v>-70000</v>
      </c>
      <c r="K16" s="187">
        <v>0</v>
      </c>
      <c r="L16" s="188">
        <f t="shared" si="1"/>
        <v>-70000</v>
      </c>
      <c r="M16" s="188">
        <f t="shared" si="2"/>
        <v>0</v>
      </c>
      <c r="N16" s="188">
        <f t="shared" si="2"/>
        <v>-70000</v>
      </c>
      <c r="O16" s="188">
        <f t="shared" si="2"/>
        <v>0</v>
      </c>
      <c r="P16" s="188">
        <f t="shared" si="3"/>
        <v>-70000</v>
      </c>
    </row>
    <row r="17" spans="1:16" ht="28.5" customHeight="1">
      <c r="A17" s="182"/>
      <c r="B17" s="190" t="s">
        <v>191</v>
      </c>
      <c r="C17" s="182"/>
      <c r="D17" s="191" t="s">
        <v>192</v>
      </c>
      <c r="E17" s="192">
        <v>0</v>
      </c>
      <c r="F17" s="192">
        <v>0</v>
      </c>
      <c r="G17" s="192">
        <v>0</v>
      </c>
      <c r="H17" s="193">
        <f t="shared" si="0"/>
        <v>0</v>
      </c>
      <c r="I17" s="192">
        <v>0</v>
      </c>
      <c r="J17" s="192">
        <v>-70000</v>
      </c>
      <c r="K17" s="192">
        <v>0</v>
      </c>
      <c r="L17" s="193">
        <f t="shared" si="1"/>
        <v>-70000</v>
      </c>
      <c r="M17" s="193">
        <f t="shared" si="2"/>
        <v>0</v>
      </c>
      <c r="N17" s="193">
        <f t="shared" si="2"/>
        <v>-70000</v>
      </c>
      <c r="O17" s="193">
        <f t="shared" si="2"/>
        <v>0</v>
      </c>
      <c r="P17" s="193">
        <f t="shared" si="3"/>
        <v>-70000</v>
      </c>
    </row>
    <row r="18" spans="1:16" ht="21.75" customHeight="1">
      <c r="A18" s="194"/>
      <c r="B18" s="195" t="s">
        <v>193</v>
      </c>
      <c r="C18" s="194"/>
      <c r="D18" s="196" t="s">
        <v>194</v>
      </c>
      <c r="E18" s="188">
        <v>35000</v>
      </c>
      <c r="F18" s="188">
        <v>70000</v>
      </c>
      <c r="G18" s="188">
        <v>0</v>
      </c>
      <c r="H18" s="188">
        <f t="shared" si="0"/>
        <v>105000</v>
      </c>
      <c r="I18" s="188">
        <v>0</v>
      </c>
      <c r="J18" s="188">
        <v>-70000</v>
      </c>
      <c r="K18" s="188">
        <v>0</v>
      </c>
      <c r="L18" s="188">
        <f t="shared" si="1"/>
        <v>-70000</v>
      </c>
      <c r="M18" s="188">
        <f t="shared" si="2"/>
        <v>35000</v>
      </c>
      <c r="N18" s="188">
        <f t="shared" si="2"/>
        <v>0</v>
      </c>
      <c r="O18" s="188">
        <f t="shared" si="2"/>
        <v>0</v>
      </c>
      <c r="P18" s="188">
        <f t="shared" si="3"/>
        <v>35000</v>
      </c>
    </row>
    <row r="21" spans="2:9" ht="12.75">
      <c r="B21" s="197" t="s">
        <v>195</v>
      </c>
      <c r="I21" s="197" t="s">
        <v>196</v>
      </c>
    </row>
  </sheetData>
  <sheetProtection/>
  <mergeCells count="21">
    <mergeCell ref="G10:G11"/>
    <mergeCell ref="L9:L11"/>
    <mergeCell ref="A5:P5"/>
    <mergeCell ref="A6:P6"/>
    <mergeCell ref="A8:A11"/>
    <mergeCell ref="B8:B11"/>
    <mergeCell ref="C8:C11"/>
    <mergeCell ref="D8:D11"/>
    <mergeCell ref="E8:H8"/>
    <mergeCell ref="E9:E11"/>
    <mergeCell ref="F9:F11"/>
    <mergeCell ref="M8:P8"/>
    <mergeCell ref="M9:M11"/>
    <mergeCell ref="N9:N11"/>
    <mergeCell ref="O10:O11"/>
    <mergeCell ref="P9:P11"/>
    <mergeCell ref="H9:H11"/>
    <mergeCell ref="I8:L8"/>
    <mergeCell ref="I9:I11"/>
    <mergeCell ref="J9:J11"/>
    <mergeCell ref="K10:K11"/>
  </mergeCells>
  <printOptions/>
  <pageMargins left="0.590551181102362" right="0.2" top="1.72" bottom="0.393700787401575" header="0.2" footer="0"/>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2">
      <selection activeCell="D18" sqref="D18"/>
    </sheetView>
  </sheetViews>
  <sheetFormatPr defaultColWidth="10.66015625" defaultRowHeight="12.75"/>
  <cols>
    <col min="1" max="1" width="13.16015625" style="216" customWidth="1"/>
    <col min="2" max="2" width="47.83203125" style="216" customWidth="1"/>
    <col min="3" max="3" width="16.5" style="216" customWidth="1"/>
    <col min="4" max="4" width="16.33203125" style="216" customWidth="1"/>
    <col min="5" max="5" width="16.5" style="216" customWidth="1"/>
    <col min="6" max="6" width="17.16015625" style="216" customWidth="1"/>
    <col min="7" max="16384" width="10.66015625" style="216" customWidth="1"/>
  </cols>
  <sheetData>
    <row r="1" spans="1:6" ht="12.75">
      <c r="A1" s="216" t="s">
        <v>172</v>
      </c>
      <c r="D1" s="217" t="s">
        <v>216</v>
      </c>
      <c r="E1" s="180"/>
      <c r="F1" s="180"/>
    </row>
    <row r="2" spans="4:6" ht="12.75">
      <c r="D2" s="180" t="s">
        <v>174</v>
      </c>
      <c r="E2" s="180"/>
      <c r="F2" s="180"/>
    </row>
    <row r="3" spans="4:6" ht="12.75">
      <c r="D3" s="217" t="s">
        <v>217</v>
      </c>
      <c r="E3" s="180"/>
      <c r="F3" s="180"/>
    </row>
    <row r="5" spans="1:6" ht="12.75">
      <c r="A5" s="386" t="s">
        <v>218</v>
      </c>
      <c r="B5" s="387"/>
      <c r="C5" s="387"/>
      <c r="D5" s="387"/>
      <c r="E5" s="387"/>
      <c r="F5" s="387"/>
    </row>
    <row r="6" ht="12.75">
      <c r="F6" s="218" t="s">
        <v>177</v>
      </c>
    </row>
    <row r="7" spans="1:6" ht="12.75">
      <c r="A7" s="388" t="s">
        <v>219</v>
      </c>
      <c r="B7" s="388" t="s">
        <v>220</v>
      </c>
      <c r="C7" s="389" t="s">
        <v>194</v>
      </c>
      <c r="D7" s="388" t="s">
        <v>1</v>
      </c>
      <c r="E7" s="388" t="s">
        <v>2</v>
      </c>
      <c r="F7" s="388"/>
    </row>
    <row r="8" spans="1:6" ht="12.75">
      <c r="A8" s="388"/>
      <c r="B8" s="388"/>
      <c r="C8" s="388"/>
      <c r="D8" s="388"/>
      <c r="E8" s="388" t="s">
        <v>194</v>
      </c>
      <c r="F8" s="388" t="s">
        <v>221</v>
      </c>
    </row>
    <row r="9" spans="1:6" ht="12.75">
      <c r="A9" s="388"/>
      <c r="B9" s="388"/>
      <c r="C9" s="388"/>
      <c r="D9" s="388"/>
      <c r="E9" s="388"/>
      <c r="F9" s="388"/>
    </row>
    <row r="10" spans="1:6" ht="12.75">
      <c r="A10" s="219">
        <v>1</v>
      </c>
      <c r="B10" s="219">
        <v>2</v>
      </c>
      <c r="C10" s="220">
        <v>3</v>
      </c>
      <c r="D10" s="219">
        <v>4</v>
      </c>
      <c r="E10" s="219">
        <v>5</v>
      </c>
      <c r="F10" s="219">
        <v>6</v>
      </c>
    </row>
    <row r="11" spans="1:6" ht="12.75">
      <c r="A11" s="221">
        <v>10000000</v>
      </c>
      <c r="B11" s="222" t="s">
        <v>222</v>
      </c>
      <c r="C11" s="223">
        <f aca="true" t="shared" si="0" ref="C11:C42">D11+E11</f>
        <v>30490000</v>
      </c>
      <c r="D11" s="224">
        <v>30490000</v>
      </c>
      <c r="E11" s="224"/>
      <c r="F11" s="224"/>
    </row>
    <row r="12" spans="1:6" ht="38.25">
      <c r="A12" s="221">
        <v>11000000</v>
      </c>
      <c r="B12" s="222" t="s">
        <v>223</v>
      </c>
      <c r="C12" s="223">
        <f t="shared" si="0"/>
        <v>30490000</v>
      </c>
      <c r="D12" s="224">
        <v>30490000</v>
      </c>
      <c r="E12" s="224"/>
      <c r="F12" s="224"/>
    </row>
    <row r="13" spans="1:6" ht="25.5">
      <c r="A13" s="221">
        <v>11010000</v>
      </c>
      <c r="B13" s="222" t="s">
        <v>224</v>
      </c>
      <c r="C13" s="223">
        <f t="shared" si="0"/>
        <v>30490000</v>
      </c>
      <c r="D13" s="224">
        <v>30490000</v>
      </c>
      <c r="E13" s="224"/>
      <c r="F13" s="224"/>
    </row>
    <row r="14" spans="1:6" ht="51">
      <c r="A14" s="225">
        <v>11010100</v>
      </c>
      <c r="B14" s="226" t="s">
        <v>225</v>
      </c>
      <c r="C14" s="227">
        <f t="shared" si="0"/>
        <v>18800000</v>
      </c>
      <c r="D14" s="228">
        <v>18800000</v>
      </c>
      <c r="E14" s="228"/>
      <c r="F14" s="228"/>
    </row>
    <row r="15" spans="1:6" ht="76.5">
      <c r="A15" s="225">
        <v>11010200</v>
      </c>
      <c r="B15" s="226" t="s">
        <v>226</v>
      </c>
      <c r="C15" s="227">
        <f t="shared" si="0"/>
        <v>140000</v>
      </c>
      <c r="D15" s="228">
        <v>140000</v>
      </c>
      <c r="E15" s="228"/>
      <c r="F15" s="228"/>
    </row>
    <row r="16" spans="1:6" ht="51">
      <c r="A16" s="225">
        <v>11010400</v>
      </c>
      <c r="B16" s="226" t="s">
        <v>227</v>
      </c>
      <c r="C16" s="227">
        <f t="shared" si="0"/>
        <v>11090000</v>
      </c>
      <c r="D16" s="228">
        <v>11090000</v>
      </c>
      <c r="E16" s="228"/>
      <c r="F16" s="228"/>
    </row>
    <row r="17" spans="1:6" ht="38.25">
      <c r="A17" s="225">
        <v>11010500</v>
      </c>
      <c r="B17" s="226" t="s">
        <v>228</v>
      </c>
      <c r="C17" s="227">
        <f t="shared" si="0"/>
        <v>458000</v>
      </c>
      <c r="D17" s="228">
        <v>458000</v>
      </c>
      <c r="E17" s="228"/>
      <c r="F17" s="228"/>
    </row>
    <row r="18" spans="1:6" ht="76.5">
      <c r="A18" s="225">
        <v>11010900</v>
      </c>
      <c r="B18" s="226" t="s">
        <v>229</v>
      </c>
      <c r="C18" s="227">
        <f t="shared" si="0"/>
        <v>2000</v>
      </c>
      <c r="D18" s="228">
        <v>2000</v>
      </c>
      <c r="E18" s="228"/>
      <c r="F18" s="228"/>
    </row>
    <row r="19" spans="1:6" ht="12.75">
      <c r="A19" s="221">
        <v>20000000</v>
      </c>
      <c r="B19" s="222" t="s">
        <v>230</v>
      </c>
      <c r="C19" s="223">
        <f t="shared" si="0"/>
        <v>1777100</v>
      </c>
      <c r="D19" s="224">
        <v>10000</v>
      </c>
      <c r="E19" s="224">
        <v>1767100</v>
      </c>
      <c r="F19" s="224"/>
    </row>
    <row r="20" spans="1:6" ht="12.75">
      <c r="A20" s="221">
        <v>24000000</v>
      </c>
      <c r="B20" s="222" t="s">
        <v>231</v>
      </c>
      <c r="C20" s="223">
        <f t="shared" si="0"/>
        <v>10000</v>
      </c>
      <c r="D20" s="224">
        <v>10000</v>
      </c>
      <c r="E20" s="224"/>
      <c r="F20" s="224"/>
    </row>
    <row r="21" spans="1:6" ht="12.75">
      <c r="A21" s="221">
        <v>24060000</v>
      </c>
      <c r="B21" s="222" t="s">
        <v>232</v>
      </c>
      <c r="C21" s="223">
        <f t="shared" si="0"/>
        <v>10000</v>
      </c>
      <c r="D21" s="224">
        <v>10000</v>
      </c>
      <c r="E21" s="224"/>
      <c r="F21" s="224"/>
    </row>
    <row r="22" spans="1:6" ht="12.75">
      <c r="A22" s="225">
        <v>24060300</v>
      </c>
      <c r="B22" s="226" t="s">
        <v>232</v>
      </c>
      <c r="C22" s="227">
        <f t="shared" si="0"/>
        <v>10000</v>
      </c>
      <c r="D22" s="228">
        <v>10000</v>
      </c>
      <c r="E22" s="228"/>
      <c r="F22" s="228"/>
    </row>
    <row r="23" spans="1:6" ht="25.5">
      <c r="A23" s="221">
        <v>25000000</v>
      </c>
      <c r="B23" s="222" t="s">
        <v>233</v>
      </c>
      <c r="C23" s="223">
        <f t="shared" si="0"/>
        <v>1767100</v>
      </c>
      <c r="D23" s="224">
        <v>0</v>
      </c>
      <c r="E23" s="224">
        <v>1767100</v>
      </c>
      <c r="F23" s="224"/>
    </row>
    <row r="24" spans="1:6" ht="38.25">
      <c r="A24" s="221">
        <v>25010000</v>
      </c>
      <c r="B24" s="222" t="s">
        <v>234</v>
      </c>
      <c r="C24" s="223">
        <f t="shared" si="0"/>
        <v>1767100</v>
      </c>
      <c r="D24" s="224">
        <v>0</v>
      </c>
      <c r="E24" s="224">
        <v>1767100</v>
      </c>
      <c r="F24" s="224"/>
    </row>
    <row r="25" spans="1:6" ht="38.25">
      <c r="A25" s="225">
        <v>25010100</v>
      </c>
      <c r="B25" s="226" t="s">
        <v>235</v>
      </c>
      <c r="C25" s="227">
        <f t="shared" si="0"/>
        <v>1664300</v>
      </c>
      <c r="D25" s="228">
        <v>0</v>
      </c>
      <c r="E25" s="228">
        <v>1664300</v>
      </c>
      <c r="F25" s="228"/>
    </row>
    <row r="26" spans="1:6" ht="25.5">
      <c r="A26" s="225">
        <v>25010200</v>
      </c>
      <c r="B26" s="226" t="s">
        <v>236</v>
      </c>
      <c r="C26" s="227">
        <f t="shared" si="0"/>
        <v>4800</v>
      </c>
      <c r="D26" s="228">
        <v>0</v>
      </c>
      <c r="E26" s="228">
        <v>4800</v>
      </c>
      <c r="F26" s="228"/>
    </row>
    <row r="27" spans="1:6" ht="25.5">
      <c r="A27" s="225">
        <v>25010300</v>
      </c>
      <c r="B27" s="226" t="s">
        <v>237</v>
      </c>
      <c r="C27" s="227">
        <f t="shared" si="0"/>
        <v>98000</v>
      </c>
      <c r="D27" s="228">
        <v>0</v>
      </c>
      <c r="E27" s="228">
        <v>98000</v>
      </c>
      <c r="F27" s="228"/>
    </row>
    <row r="28" spans="1:6" ht="12.75">
      <c r="A28" s="229" t="s">
        <v>238</v>
      </c>
      <c r="B28" s="230"/>
      <c r="C28" s="223">
        <f t="shared" si="0"/>
        <v>32267100</v>
      </c>
      <c r="D28" s="223">
        <v>30500000</v>
      </c>
      <c r="E28" s="223">
        <v>1767100</v>
      </c>
      <c r="F28" s="223"/>
    </row>
    <row r="29" spans="1:6" ht="12.75">
      <c r="A29" s="221">
        <v>40000000</v>
      </c>
      <c r="B29" s="222" t="s">
        <v>239</v>
      </c>
      <c r="C29" s="223">
        <f t="shared" si="0"/>
        <v>146783800</v>
      </c>
      <c r="D29" s="224">
        <v>146783800</v>
      </c>
      <c r="E29" s="224"/>
      <c r="F29" s="224"/>
    </row>
    <row r="30" spans="1:6" ht="12.75">
      <c r="A30" s="221">
        <v>41000000</v>
      </c>
      <c r="B30" s="222" t="s">
        <v>240</v>
      </c>
      <c r="C30" s="223">
        <f t="shared" si="0"/>
        <v>146783800</v>
      </c>
      <c r="D30" s="224">
        <v>146783800</v>
      </c>
      <c r="E30" s="224"/>
      <c r="F30" s="224"/>
    </row>
    <row r="31" spans="1:6" ht="12.75">
      <c r="A31" s="221">
        <v>41020000</v>
      </c>
      <c r="B31" s="222" t="s">
        <v>241</v>
      </c>
      <c r="C31" s="223">
        <f t="shared" si="0"/>
        <v>4341500</v>
      </c>
      <c r="D31" s="224">
        <v>4341500</v>
      </c>
      <c r="E31" s="224"/>
      <c r="F31" s="224"/>
    </row>
    <row r="32" spans="1:6" ht="12.75">
      <c r="A32" s="225">
        <v>41020100</v>
      </c>
      <c r="B32" s="226" t="s">
        <v>242</v>
      </c>
      <c r="C32" s="227">
        <f t="shared" si="0"/>
        <v>4341500</v>
      </c>
      <c r="D32" s="228">
        <v>4341500</v>
      </c>
      <c r="E32" s="228"/>
      <c r="F32" s="228"/>
    </row>
    <row r="33" spans="1:6" ht="12.75">
      <c r="A33" s="221">
        <v>41030000</v>
      </c>
      <c r="B33" s="222" t="s">
        <v>243</v>
      </c>
      <c r="C33" s="223">
        <f t="shared" si="0"/>
        <v>142442300</v>
      </c>
      <c r="D33" s="224">
        <v>142442300</v>
      </c>
      <c r="E33" s="224"/>
      <c r="F33" s="224"/>
    </row>
    <row r="34" spans="1:6" ht="25.5">
      <c r="A34" s="225">
        <v>41030400</v>
      </c>
      <c r="B34" s="226" t="s">
        <v>244</v>
      </c>
      <c r="C34" s="227">
        <f t="shared" si="0"/>
        <v>60000</v>
      </c>
      <c r="D34" s="228">
        <v>60000</v>
      </c>
      <c r="E34" s="228"/>
      <c r="F34" s="228"/>
    </row>
    <row r="35" spans="1:6" ht="89.25">
      <c r="A35" s="225">
        <v>41030600</v>
      </c>
      <c r="B35" s="226" t="s">
        <v>245</v>
      </c>
      <c r="C35" s="227">
        <f t="shared" si="0"/>
        <v>35831000</v>
      </c>
      <c r="D35" s="228">
        <v>35831000</v>
      </c>
      <c r="E35" s="228"/>
      <c r="F35" s="228"/>
    </row>
    <row r="36" spans="1:6" ht="89.25">
      <c r="A36" s="225">
        <v>41030800</v>
      </c>
      <c r="B36" s="226" t="s">
        <v>246</v>
      </c>
      <c r="C36" s="227">
        <f t="shared" si="0"/>
        <v>44447500</v>
      </c>
      <c r="D36" s="228">
        <v>44447500</v>
      </c>
      <c r="E36" s="228"/>
      <c r="F36" s="228"/>
    </row>
    <row r="37" spans="1:6" ht="63.75">
      <c r="A37" s="225">
        <v>41031000</v>
      </c>
      <c r="B37" s="226" t="s">
        <v>247</v>
      </c>
      <c r="C37" s="227">
        <f t="shared" si="0"/>
        <v>1957300</v>
      </c>
      <c r="D37" s="228">
        <v>1957300</v>
      </c>
      <c r="E37" s="228"/>
      <c r="F37" s="228"/>
    </row>
    <row r="38" spans="1:6" ht="25.5">
      <c r="A38" s="225">
        <v>41033900</v>
      </c>
      <c r="B38" s="226" t="s">
        <v>248</v>
      </c>
      <c r="C38" s="227">
        <f t="shared" si="0"/>
        <v>34776900</v>
      </c>
      <c r="D38" s="228">
        <v>34776900</v>
      </c>
      <c r="E38" s="228"/>
      <c r="F38" s="228"/>
    </row>
    <row r="39" spans="1:6" ht="25.5">
      <c r="A39" s="225">
        <v>41034200</v>
      </c>
      <c r="B39" s="226" t="s">
        <v>249</v>
      </c>
      <c r="C39" s="227">
        <f t="shared" si="0"/>
        <v>23360900</v>
      </c>
      <c r="D39" s="228">
        <v>23360900</v>
      </c>
      <c r="E39" s="228"/>
      <c r="F39" s="228"/>
    </row>
    <row r="40" spans="1:6" ht="12.75">
      <c r="A40" s="225">
        <v>41035000</v>
      </c>
      <c r="B40" s="226" t="s">
        <v>107</v>
      </c>
      <c r="C40" s="227">
        <f t="shared" si="0"/>
        <v>241000</v>
      </c>
      <c r="D40" s="228">
        <v>241000</v>
      </c>
      <c r="E40" s="228"/>
      <c r="F40" s="228"/>
    </row>
    <row r="41" spans="1:6" ht="89.25">
      <c r="A41" s="225">
        <v>41035800</v>
      </c>
      <c r="B41" s="226" t="s">
        <v>250</v>
      </c>
      <c r="C41" s="227">
        <f t="shared" si="0"/>
        <v>1767700</v>
      </c>
      <c r="D41" s="228">
        <v>1767700</v>
      </c>
      <c r="E41" s="228"/>
      <c r="F41" s="228"/>
    </row>
    <row r="42" spans="1:6" ht="12.75">
      <c r="A42" s="229" t="s">
        <v>251</v>
      </c>
      <c r="B42" s="230"/>
      <c r="C42" s="223">
        <f t="shared" si="0"/>
        <v>179050900</v>
      </c>
      <c r="D42" s="223">
        <v>177283800</v>
      </c>
      <c r="E42" s="223">
        <v>1767100</v>
      </c>
      <c r="F42" s="223">
        <v>0</v>
      </c>
    </row>
    <row r="45" spans="2:5" ht="12.75">
      <c r="B45" s="231" t="s">
        <v>195</v>
      </c>
      <c r="E45" s="231" t="s">
        <v>196</v>
      </c>
    </row>
  </sheetData>
  <sheetProtection/>
  <mergeCells count="8">
    <mergeCell ref="A5:F5"/>
    <mergeCell ref="A7:A9"/>
    <mergeCell ref="B7:B9"/>
    <mergeCell ref="C7:C9"/>
    <mergeCell ref="D7:D9"/>
    <mergeCell ref="E7:F7"/>
    <mergeCell ref="E8:E9"/>
    <mergeCell ref="F8:F9"/>
  </mergeCells>
  <printOptions/>
  <pageMargins left="0.590551181102362" right="0.590551181102362" top="0.393700787401575" bottom="0.393700787401575"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C29" sqref="C29"/>
    </sheetView>
  </sheetViews>
  <sheetFormatPr defaultColWidth="10.66015625" defaultRowHeight="12.75"/>
  <cols>
    <col min="1" max="1" width="13.16015625" style="232" customWidth="1"/>
    <col min="2" max="2" width="47.83203125" style="232" customWidth="1"/>
    <col min="3" max="3" width="17.16015625" style="232" customWidth="1"/>
    <col min="4" max="6" width="16.5" style="232" customWidth="1"/>
    <col min="7" max="16384" width="10.66015625" style="232" customWidth="1"/>
  </cols>
  <sheetData>
    <row r="1" spans="1:6" ht="12.75">
      <c r="A1" s="232" t="s">
        <v>172</v>
      </c>
      <c r="D1" s="217" t="s">
        <v>252</v>
      </c>
      <c r="E1" s="180"/>
      <c r="F1" s="180"/>
    </row>
    <row r="2" spans="4:6" ht="12.75">
      <c r="D2" s="180" t="s">
        <v>174</v>
      </c>
      <c r="E2" s="180"/>
      <c r="F2" s="180"/>
    </row>
    <row r="3" spans="4:6" ht="12.75">
      <c r="D3" s="217" t="s">
        <v>217</v>
      </c>
      <c r="E3" s="180"/>
      <c r="F3" s="180"/>
    </row>
    <row r="5" spans="1:6" ht="12.75">
      <c r="A5" s="390" t="s">
        <v>253</v>
      </c>
      <c r="B5" s="391"/>
      <c r="C5" s="391"/>
      <c r="D5" s="391"/>
      <c r="E5" s="391"/>
      <c r="F5" s="391"/>
    </row>
    <row r="6" ht="12.75">
      <c r="F6" s="233" t="s">
        <v>177</v>
      </c>
    </row>
    <row r="7" spans="1:6" ht="12.75">
      <c r="A7" s="392" t="s">
        <v>219</v>
      </c>
      <c r="B7" s="392" t="s">
        <v>254</v>
      </c>
      <c r="C7" s="393" t="s">
        <v>194</v>
      </c>
      <c r="D7" s="392" t="s">
        <v>1</v>
      </c>
      <c r="E7" s="392" t="s">
        <v>2</v>
      </c>
      <c r="F7" s="392"/>
    </row>
    <row r="8" spans="1:6" ht="12.75">
      <c r="A8" s="392"/>
      <c r="B8" s="392"/>
      <c r="C8" s="392"/>
      <c r="D8" s="392"/>
      <c r="E8" s="392" t="s">
        <v>194</v>
      </c>
      <c r="F8" s="392" t="s">
        <v>221</v>
      </c>
    </row>
    <row r="9" spans="1:6" ht="12.75">
      <c r="A9" s="392"/>
      <c r="B9" s="392"/>
      <c r="C9" s="392"/>
      <c r="D9" s="392"/>
      <c r="E9" s="392"/>
      <c r="F9" s="392"/>
    </row>
    <row r="10" spans="1:6" ht="12.75">
      <c r="A10" s="234">
        <v>1</v>
      </c>
      <c r="B10" s="234">
        <v>2</v>
      </c>
      <c r="C10" s="235">
        <v>3</v>
      </c>
      <c r="D10" s="234">
        <v>4</v>
      </c>
      <c r="E10" s="234">
        <v>5</v>
      </c>
      <c r="F10" s="234">
        <v>6</v>
      </c>
    </row>
    <row r="11" spans="1:6" ht="12.75">
      <c r="A11" s="236">
        <v>200000</v>
      </c>
      <c r="B11" s="237" t="s">
        <v>255</v>
      </c>
      <c r="C11" s="238">
        <f aca="true" t="shared" si="0" ref="C11:C16">D11+E11</f>
        <v>0</v>
      </c>
      <c r="D11" s="239">
        <v>-2043870</v>
      </c>
      <c r="E11" s="239">
        <v>2043870</v>
      </c>
      <c r="F11" s="239">
        <v>2043870</v>
      </c>
    </row>
    <row r="12" spans="1:6" ht="25.5">
      <c r="A12" s="236">
        <v>208000</v>
      </c>
      <c r="B12" s="237" t="s">
        <v>256</v>
      </c>
      <c r="C12" s="238">
        <f t="shared" si="0"/>
        <v>0</v>
      </c>
      <c r="D12" s="239">
        <v>-2043870</v>
      </c>
      <c r="E12" s="239">
        <v>2043870</v>
      </c>
      <c r="F12" s="239">
        <v>2043870</v>
      </c>
    </row>
    <row r="13" spans="1:6" ht="38.25">
      <c r="A13" s="240">
        <v>208400</v>
      </c>
      <c r="B13" s="241" t="s">
        <v>257</v>
      </c>
      <c r="C13" s="242">
        <f t="shared" si="0"/>
        <v>0</v>
      </c>
      <c r="D13" s="243">
        <v>-2043870</v>
      </c>
      <c r="E13" s="243">
        <v>2043870</v>
      </c>
      <c r="F13" s="243">
        <v>2043870</v>
      </c>
    </row>
    <row r="14" spans="1:6" ht="12.75">
      <c r="A14" s="236">
        <v>600000</v>
      </c>
      <c r="B14" s="237" t="s">
        <v>258</v>
      </c>
      <c r="C14" s="238">
        <f t="shared" si="0"/>
        <v>0</v>
      </c>
      <c r="D14" s="239">
        <v>-2043870</v>
      </c>
      <c r="E14" s="239">
        <v>2043870</v>
      </c>
      <c r="F14" s="239">
        <v>2043870</v>
      </c>
    </row>
    <row r="15" spans="1:6" ht="12.75">
      <c r="A15" s="236">
        <v>602000</v>
      </c>
      <c r="B15" s="237" t="s">
        <v>259</v>
      </c>
      <c r="C15" s="238">
        <f t="shared" si="0"/>
        <v>0</v>
      </c>
      <c r="D15" s="239">
        <v>-2043870</v>
      </c>
      <c r="E15" s="239">
        <v>2043870</v>
      </c>
      <c r="F15" s="239">
        <v>2043870</v>
      </c>
    </row>
    <row r="16" spans="1:6" ht="38.25">
      <c r="A16" s="240">
        <v>602400</v>
      </c>
      <c r="B16" s="241" t="s">
        <v>257</v>
      </c>
      <c r="C16" s="242">
        <f t="shared" si="0"/>
        <v>0</v>
      </c>
      <c r="D16" s="243">
        <v>-2043870</v>
      </c>
      <c r="E16" s="243">
        <v>2043870</v>
      </c>
      <c r="F16" s="243">
        <v>2043870</v>
      </c>
    </row>
    <row r="19" spans="2:5" ht="12.75">
      <c r="B19" s="244" t="s">
        <v>195</v>
      </c>
      <c r="E19" s="244" t="s">
        <v>196</v>
      </c>
    </row>
  </sheetData>
  <sheetProtection/>
  <mergeCells count="8">
    <mergeCell ref="A5:F5"/>
    <mergeCell ref="A7:A9"/>
    <mergeCell ref="B7:B9"/>
    <mergeCell ref="C7:C9"/>
    <mergeCell ref="D7:D9"/>
    <mergeCell ref="E7:F7"/>
    <mergeCell ref="E8:E9"/>
    <mergeCell ref="F8:F9"/>
  </mergeCells>
  <printOptions/>
  <pageMargins left="0.590551181102362" right="0.590551181102362" top="0.58" bottom="0.393700787401575" header="0" footer="0"/>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Q112"/>
  <sheetViews>
    <sheetView zoomScalePageLayoutView="0" workbookViewId="0" topLeftCell="F97">
      <selection activeCell="K121" sqref="K121"/>
    </sheetView>
  </sheetViews>
  <sheetFormatPr defaultColWidth="10.66015625" defaultRowHeight="12.75"/>
  <cols>
    <col min="1" max="1" width="11.16015625" style="245" customWidth="1"/>
    <col min="2" max="2" width="11.83203125" style="245" customWidth="1"/>
    <col min="3" max="3" width="11.5" style="245" customWidth="1"/>
    <col min="4" max="4" width="47.5" style="245" customWidth="1"/>
    <col min="5" max="6" width="14.5" style="245" customWidth="1"/>
    <col min="7" max="8" width="13.5" style="245" customWidth="1"/>
    <col min="9" max="9" width="9.66015625" style="245" customWidth="1"/>
    <col min="10" max="11" width="13.5" style="245" customWidth="1"/>
    <col min="12" max="12" width="12.5" style="245" customWidth="1"/>
    <col min="13" max="13" width="10.5" style="245" customWidth="1"/>
    <col min="14" max="14" width="13.5" style="245" customWidth="1"/>
    <col min="15" max="15" width="12" style="245" customWidth="1"/>
    <col min="16" max="16" width="12.83203125" style="245" customWidth="1"/>
    <col min="17" max="17" width="14.66015625" style="245" customWidth="1"/>
    <col min="18" max="16384" width="10.66015625" style="245" customWidth="1"/>
  </cols>
  <sheetData>
    <row r="1" spans="1:16" ht="12.75">
      <c r="A1" s="245" t="s">
        <v>172</v>
      </c>
      <c r="M1" s="217" t="s">
        <v>260</v>
      </c>
      <c r="N1" s="180"/>
      <c r="O1" s="180"/>
      <c r="P1" s="180"/>
    </row>
    <row r="2" spans="13:16" ht="12.75">
      <c r="M2" s="180" t="s">
        <v>174</v>
      </c>
      <c r="N2" s="180"/>
      <c r="O2" s="180"/>
      <c r="P2" s="180"/>
    </row>
    <row r="3" spans="13:16" ht="12.75">
      <c r="M3" s="217" t="s">
        <v>217</v>
      </c>
      <c r="N3" s="180"/>
      <c r="O3" s="180"/>
      <c r="P3" s="180"/>
    </row>
    <row r="5" spans="1:17" ht="12.75">
      <c r="A5" s="395" t="s">
        <v>261</v>
      </c>
      <c r="B5" s="396"/>
      <c r="C5" s="396"/>
      <c r="D5" s="396"/>
      <c r="E5" s="396"/>
      <c r="F5" s="396"/>
      <c r="G5" s="396"/>
      <c r="H5" s="396"/>
      <c r="I5" s="396"/>
      <c r="J5" s="396"/>
      <c r="K5" s="396"/>
      <c r="L5" s="396"/>
      <c r="M5" s="396"/>
      <c r="N5" s="396"/>
      <c r="O5" s="396"/>
      <c r="P5" s="396"/>
      <c r="Q5" s="396"/>
    </row>
    <row r="6" spans="1:17" ht="12.75">
      <c r="A6" s="395" t="s">
        <v>262</v>
      </c>
      <c r="B6" s="396"/>
      <c r="C6" s="396"/>
      <c r="D6" s="396"/>
      <c r="E6" s="396"/>
      <c r="F6" s="396"/>
      <c r="G6" s="396"/>
      <c r="H6" s="396"/>
      <c r="I6" s="396"/>
      <c r="J6" s="396"/>
      <c r="K6" s="396"/>
      <c r="L6" s="396"/>
      <c r="M6" s="396"/>
      <c r="N6" s="396"/>
      <c r="O6" s="396"/>
      <c r="P6" s="396"/>
      <c r="Q6" s="396"/>
    </row>
    <row r="7" ht="12.75">
      <c r="Q7" s="246" t="s">
        <v>177</v>
      </c>
    </row>
    <row r="8" spans="1:17" ht="12.75">
      <c r="A8" s="397" t="s">
        <v>178</v>
      </c>
      <c r="B8" s="397" t="s">
        <v>22</v>
      </c>
      <c r="C8" s="397" t="s">
        <v>13</v>
      </c>
      <c r="D8" s="394" t="s">
        <v>179</v>
      </c>
      <c r="E8" s="394" t="s">
        <v>1</v>
      </c>
      <c r="F8" s="394"/>
      <c r="G8" s="394"/>
      <c r="H8" s="394"/>
      <c r="I8" s="394"/>
      <c r="J8" s="394" t="s">
        <v>2</v>
      </c>
      <c r="K8" s="394"/>
      <c r="L8" s="394"/>
      <c r="M8" s="394"/>
      <c r="N8" s="394"/>
      <c r="O8" s="394"/>
      <c r="P8" s="247"/>
      <c r="Q8" s="398" t="s">
        <v>263</v>
      </c>
    </row>
    <row r="9" spans="1:17" ht="12.75">
      <c r="A9" s="394"/>
      <c r="B9" s="394"/>
      <c r="C9" s="394"/>
      <c r="D9" s="394"/>
      <c r="E9" s="398" t="s">
        <v>194</v>
      </c>
      <c r="F9" s="394" t="s">
        <v>264</v>
      </c>
      <c r="G9" s="394" t="s">
        <v>183</v>
      </c>
      <c r="H9" s="394"/>
      <c r="I9" s="394" t="s">
        <v>265</v>
      </c>
      <c r="J9" s="398" t="s">
        <v>194</v>
      </c>
      <c r="K9" s="394" t="s">
        <v>264</v>
      </c>
      <c r="L9" s="394" t="s">
        <v>183</v>
      </c>
      <c r="M9" s="394"/>
      <c r="N9" s="394" t="s">
        <v>265</v>
      </c>
      <c r="O9" s="247" t="s">
        <v>183</v>
      </c>
      <c r="P9" s="399" t="s">
        <v>266</v>
      </c>
      <c r="Q9" s="394"/>
    </row>
    <row r="10" spans="1:17" ht="12.75">
      <c r="A10" s="394"/>
      <c r="B10" s="394"/>
      <c r="C10" s="394"/>
      <c r="D10" s="394"/>
      <c r="E10" s="394"/>
      <c r="F10" s="394"/>
      <c r="G10" s="394" t="s">
        <v>267</v>
      </c>
      <c r="H10" s="394" t="s">
        <v>268</v>
      </c>
      <c r="I10" s="394"/>
      <c r="J10" s="394"/>
      <c r="K10" s="394"/>
      <c r="L10" s="394" t="s">
        <v>267</v>
      </c>
      <c r="M10" s="394" t="s">
        <v>268</v>
      </c>
      <c r="N10" s="394"/>
      <c r="O10" s="394" t="s">
        <v>185</v>
      </c>
      <c r="P10" s="400"/>
      <c r="Q10" s="394"/>
    </row>
    <row r="11" spans="1:17" ht="85.5" customHeight="1">
      <c r="A11" s="394"/>
      <c r="B11" s="394"/>
      <c r="C11" s="394"/>
      <c r="D11" s="394"/>
      <c r="E11" s="394"/>
      <c r="F11" s="394"/>
      <c r="G11" s="394"/>
      <c r="H11" s="394"/>
      <c r="I11" s="394"/>
      <c r="J11" s="394"/>
      <c r="K11" s="394"/>
      <c r="L11" s="394"/>
      <c r="M11" s="394"/>
      <c r="N11" s="394"/>
      <c r="O11" s="394"/>
      <c r="P11" s="401"/>
      <c r="Q11" s="394"/>
    </row>
    <row r="12" spans="1:17" ht="12.75">
      <c r="A12" s="247">
        <v>1</v>
      </c>
      <c r="B12" s="247">
        <v>2</v>
      </c>
      <c r="C12" s="247">
        <v>3</v>
      </c>
      <c r="D12" s="247">
        <v>4</v>
      </c>
      <c r="E12" s="248">
        <v>5</v>
      </c>
      <c r="F12" s="247">
        <v>6</v>
      </c>
      <c r="G12" s="247">
        <v>7</v>
      </c>
      <c r="H12" s="247">
        <v>8</v>
      </c>
      <c r="I12" s="247">
        <v>9</v>
      </c>
      <c r="J12" s="248">
        <v>10</v>
      </c>
      <c r="K12" s="247">
        <v>11</v>
      </c>
      <c r="L12" s="247">
        <v>12</v>
      </c>
      <c r="M12" s="247">
        <v>13</v>
      </c>
      <c r="N12" s="247">
        <v>14</v>
      </c>
      <c r="O12" s="247">
        <v>15</v>
      </c>
      <c r="P12" s="247" t="s">
        <v>269</v>
      </c>
      <c r="Q12" s="248">
        <v>16</v>
      </c>
    </row>
    <row r="13" spans="1:17" ht="12.75">
      <c r="A13" s="249" t="s">
        <v>81</v>
      </c>
      <c r="B13" s="250"/>
      <c r="C13" s="251"/>
      <c r="D13" s="252" t="s">
        <v>270</v>
      </c>
      <c r="E13" s="253">
        <v>1500900</v>
      </c>
      <c r="F13" s="254">
        <v>1500900</v>
      </c>
      <c r="G13" s="254">
        <v>801000</v>
      </c>
      <c r="H13" s="254">
        <v>261800</v>
      </c>
      <c r="I13" s="254"/>
      <c r="J13" s="253">
        <v>64700</v>
      </c>
      <c r="K13" s="254">
        <v>64700</v>
      </c>
      <c r="L13" s="254"/>
      <c r="M13" s="254"/>
      <c r="N13" s="254"/>
      <c r="O13" s="254"/>
      <c r="P13" s="254"/>
      <c r="Q13" s="253">
        <f aca="true" t="shared" si="0" ref="Q13:Q19">E13+J13</f>
        <v>1565600</v>
      </c>
    </row>
    <row r="14" spans="1:17" ht="12.75">
      <c r="A14" s="250"/>
      <c r="B14" s="249" t="s">
        <v>271</v>
      </c>
      <c r="C14" s="251"/>
      <c r="D14" s="254" t="s">
        <v>272</v>
      </c>
      <c r="E14" s="253">
        <v>1482900</v>
      </c>
      <c r="F14" s="254">
        <v>1482900</v>
      </c>
      <c r="G14" s="254">
        <v>801000</v>
      </c>
      <c r="H14" s="254">
        <v>261800</v>
      </c>
      <c r="I14" s="254"/>
      <c r="J14" s="253">
        <v>64700</v>
      </c>
      <c r="K14" s="254">
        <v>64700</v>
      </c>
      <c r="L14" s="254"/>
      <c r="M14" s="254"/>
      <c r="N14" s="254"/>
      <c r="O14" s="254"/>
      <c r="P14" s="254"/>
      <c r="Q14" s="253">
        <f t="shared" si="0"/>
        <v>1547600</v>
      </c>
    </row>
    <row r="15" spans="1:17" ht="12.75">
      <c r="A15" s="247"/>
      <c r="B15" s="255" t="s">
        <v>273</v>
      </c>
      <c r="C15" s="256" t="s">
        <v>274</v>
      </c>
      <c r="D15" s="257" t="s">
        <v>275</v>
      </c>
      <c r="E15" s="258">
        <v>1482900</v>
      </c>
      <c r="F15" s="257">
        <v>1482900</v>
      </c>
      <c r="G15" s="257">
        <v>801000</v>
      </c>
      <c r="H15" s="257">
        <v>261800</v>
      </c>
      <c r="I15" s="257"/>
      <c r="J15" s="258">
        <v>64700</v>
      </c>
      <c r="K15" s="257">
        <v>64700</v>
      </c>
      <c r="L15" s="257"/>
      <c r="M15" s="257"/>
      <c r="N15" s="257"/>
      <c r="O15" s="257"/>
      <c r="P15" s="257"/>
      <c r="Q15" s="258">
        <f t="shared" si="0"/>
        <v>1547600</v>
      </c>
    </row>
    <row r="16" spans="1:17" ht="12.75">
      <c r="A16" s="250"/>
      <c r="B16" s="249" t="s">
        <v>276</v>
      </c>
      <c r="C16" s="251"/>
      <c r="D16" s="254" t="s">
        <v>277</v>
      </c>
      <c r="E16" s="253">
        <v>18000</v>
      </c>
      <c r="F16" s="254">
        <v>18000</v>
      </c>
      <c r="G16" s="254"/>
      <c r="H16" s="254"/>
      <c r="I16" s="254"/>
      <c r="J16" s="253"/>
      <c r="K16" s="254"/>
      <c r="L16" s="254"/>
      <c r="M16" s="254"/>
      <c r="N16" s="254"/>
      <c r="O16" s="254"/>
      <c r="P16" s="254"/>
      <c r="Q16" s="253">
        <f t="shared" si="0"/>
        <v>18000</v>
      </c>
    </row>
    <row r="17" spans="1:17" ht="12.75">
      <c r="A17" s="247"/>
      <c r="B17" s="255" t="s">
        <v>95</v>
      </c>
      <c r="C17" s="256" t="s">
        <v>109</v>
      </c>
      <c r="D17" s="257" t="s">
        <v>98</v>
      </c>
      <c r="E17" s="258">
        <v>18000</v>
      </c>
      <c r="F17" s="257">
        <v>18000</v>
      </c>
      <c r="G17" s="257"/>
      <c r="H17" s="257"/>
      <c r="I17" s="257"/>
      <c r="J17" s="258"/>
      <c r="K17" s="257"/>
      <c r="L17" s="257"/>
      <c r="M17" s="257"/>
      <c r="N17" s="257"/>
      <c r="O17" s="257"/>
      <c r="P17" s="257"/>
      <c r="Q17" s="258">
        <f t="shared" si="0"/>
        <v>18000</v>
      </c>
    </row>
    <row r="18" spans="1:17" ht="25.5">
      <c r="A18" s="249" t="s">
        <v>186</v>
      </c>
      <c r="B18" s="250"/>
      <c r="C18" s="251"/>
      <c r="D18" s="252" t="s">
        <v>82</v>
      </c>
      <c r="E18" s="253">
        <v>24920310</v>
      </c>
      <c r="F18" s="254">
        <v>24920310</v>
      </c>
      <c r="G18" s="254">
        <v>14121000</v>
      </c>
      <c r="H18" s="254">
        <v>3395400</v>
      </c>
      <c r="I18" s="254"/>
      <c r="J18" s="253">
        <v>182300</v>
      </c>
      <c r="K18" s="254">
        <v>124800</v>
      </c>
      <c r="L18" s="254">
        <v>63000</v>
      </c>
      <c r="M18" s="254">
        <v>3400</v>
      </c>
      <c r="N18" s="254">
        <v>57500</v>
      </c>
      <c r="O18" s="254">
        <v>57500</v>
      </c>
      <c r="P18" s="254">
        <v>57500</v>
      </c>
      <c r="Q18" s="253">
        <f t="shared" si="0"/>
        <v>25102610</v>
      </c>
    </row>
    <row r="19" spans="1:17" ht="12.75">
      <c r="A19" s="250"/>
      <c r="B19" s="249" t="s">
        <v>278</v>
      </c>
      <c r="C19" s="251"/>
      <c r="D19" s="254" t="s">
        <v>279</v>
      </c>
      <c r="E19" s="253">
        <v>24060900</v>
      </c>
      <c r="F19" s="254">
        <v>24060900</v>
      </c>
      <c r="G19" s="254">
        <v>13767000</v>
      </c>
      <c r="H19" s="254">
        <v>3355900</v>
      </c>
      <c r="I19" s="254"/>
      <c r="J19" s="253">
        <v>178100</v>
      </c>
      <c r="K19" s="254">
        <v>120600</v>
      </c>
      <c r="L19" s="254">
        <v>63000</v>
      </c>
      <c r="M19" s="254">
        <v>3400</v>
      </c>
      <c r="N19" s="254">
        <v>57500</v>
      </c>
      <c r="O19" s="254">
        <v>57500</v>
      </c>
      <c r="P19" s="254">
        <v>57500</v>
      </c>
      <c r="Q19" s="253">
        <f t="shared" si="0"/>
        <v>24239000</v>
      </c>
    </row>
    <row r="20" spans="1:17" ht="25.5">
      <c r="A20" s="250"/>
      <c r="B20" s="249"/>
      <c r="C20" s="251"/>
      <c r="D20" s="259" t="s">
        <v>280</v>
      </c>
      <c r="E20" s="260">
        <v>23360900</v>
      </c>
      <c r="F20" s="261">
        <v>23360900</v>
      </c>
      <c r="G20" s="261">
        <v>13193000</v>
      </c>
      <c r="H20" s="261">
        <v>3355900</v>
      </c>
      <c r="I20" s="254"/>
      <c r="J20" s="253"/>
      <c r="K20" s="254"/>
      <c r="L20" s="254"/>
      <c r="M20" s="254"/>
      <c r="N20" s="254"/>
      <c r="O20" s="254"/>
      <c r="P20" s="254"/>
      <c r="Q20" s="260">
        <v>23360900</v>
      </c>
    </row>
    <row r="21" spans="1:17" ht="12.75">
      <c r="A21" s="247"/>
      <c r="B21" s="255" t="s">
        <v>281</v>
      </c>
      <c r="C21" s="256" t="s">
        <v>282</v>
      </c>
      <c r="D21" s="257" t="s">
        <v>283</v>
      </c>
      <c r="E21" s="258">
        <v>18404400</v>
      </c>
      <c r="F21" s="257">
        <v>18404400</v>
      </c>
      <c r="G21" s="257">
        <v>10603000</v>
      </c>
      <c r="H21" s="257">
        <v>2688500</v>
      </c>
      <c r="I21" s="257"/>
      <c r="J21" s="258">
        <v>120600</v>
      </c>
      <c r="K21" s="257">
        <v>120600</v>
      </c>
      <c r="L21" s="257">
        <v>63000</v>
      </c>
      <c r="M21" s="257">
        <v>3400</v>
      </c>
      <c r="N21" s="257"/>
      <c r="O21" s="257"/>
      <c r="P21" s="257"/>
      <c r="Q21" s="258">
        <f aca="true" t="shared" si="1" ref="Q21:Q45">E21+J21</f>
        <v>18525000</v>
      </c>
    </row>
    <row r="22" spans="1:17" ht="38.25">
      <c r="A22" s="247"/>
      <c r="B22" s="255" t="s">
        <v>209</v>
      </c>
      <c r="C22" s="256" t="s">
        <v>208</v>
      </c>
      <c r="D22" s="257" t="s">
        <v>210</v>
      </c>
      <c r="E22" s="258">
        <v>2355900</v>
      </c>
      <c r="F22" s="257">
        <v>2355900</v>
      </c>
      <c r="G22" s="257">
        <v>1396000</v>
      </c>
      <c r="H22" s="257">
        <v>297700</v>
      </c>
      <c r="I22" s="257"/>
      <c r="J22" s="258">
        <v>57500</v>
      </c>
      <c r="K22" s="257"/>
      <c r="L22" s="257"/>
      <c r="M22" s="257"/>
      <c r="N22" s="257">
        <v>57500</v>
      </c>
      <c r="O22" s="257">
        <v>57500</v>
      </c>
      <c r="P22" s="257">
        <v>57500</v>
      </c>
      <c r="Q22" s="258">
        <f t="shared" si="1"/>
        <v>2413400</v>
      </c>
    </row>
    <row r="23" spans="1:17" ht="12.75">
      <c r="A23" s="247"/>
      <c r="B23" s="255" t="s">
        <v>284</v>
      </c>
      <c r="C23" s="256" t="s">
        <v>285</v>
      </c>
      <c r="D23" s="257" t="s">
        <v>286</v>
      </c>
      <c r="E23" s="258">
        <v>2218500</v>
      </c>
      <c r="F23" s="257">
        <v>2218500</v>
      </c>
      <c r="G23" s="257">
        <v>1445000</v>
      </c>
      <c r="H23" s="257">
        <v>356300</v>
      </c>
      <c r="I23" s="257"/>
      <c r="J23" s="258"/>
      <c r="K23" s="257"/>
      <c r="L23" s="257"/>
      <c r="M23" s="257"/>
      <c r="N23" s="257"/>
      <c r="O23" s="257"/>
      <c r="P23" s="257"/>
      <c r="Q23" s="258">
        <f t="shared" si="1"/>
        <v>2218500</v>
      </c>
    </row>
    <row r="24" spans="1:17" ht="12.75">
      <c r="A24" s="247"/>
      <c r="B24" s="255" t="s">
        <v>287</v>
      </c>
      <c r="C24" s="256" t="s">
        <v>288</v>
      </c>
      <c r="D24" s="257" t="s">
        <v>289</v>
      </c>
      <c r="E24" s="258">
        <v>8000</v>
      </c>
      <c r="F24" s="257">
        <v>8000</v>
      </c>
      <c r="G24" s="257"/>
      <c r="H24" s="257"/>
      <c r="I24" s="257"/>
      <c r="J24" s="258"/>
      <c r="K24" s="257"/>
      <c r="L24" s="257"/>
      <c r="M24" s="257"/>
      <c r="N24" s="257"/>
      <c r="O24" s="257"/>
      <c r="P24" s="257"/>
      <c r="Q24" s="258">
        <f t="shared" si="1"/>
        <v>8000</v>
      </c>
    </row>
    <row r="25" spans="1:17" ht="51">
      <c r="A25" s="247"/>
      <c r="B25" s="255" t="s">
        <v>290</v>
      </c>
      <c r="C25" s="256" t="s">
        <v>288</v>
      </c>
      <c r="D25" s="257" t="s">
        <v>291</v>
      </c>
      <c r="E25" s="258">
        <v>418700</v>
      </c>
      <c r="F25" s="257">
        <v>418700</v>
      </c>
      <c r="G25" s="257">
        <v>323000</v>
      </c>
      <c r="H25" s="257">
        <v>13400</v>
      </c>
      <c r="I25" s="257"/>
      <c r="J25" s="258"/>
      <c r="K25" s="257"/>
      <c r="L25" s="257"/>
      <c r="M25" s="257"/>
      <c r="N25" s="257"/>
      <c r="O25" s="257"/>
      <c r="P25" s="257"/>
      <c r="Q25" s="258">
        <f t="shared" si="1"/>
        <v>418700</v>
      </c>
    </row>
    <row r="26" spans="1:17" ht="38.25">
      <c r="A26" s="247"/>
      <c r="B26" s="255" t="s">
        <v>292</v>
      </c>
      <c r="C26" s="256" t="s">
        <v>288</v>
      </c>
      <c r="D26" s="257" t="s">
        <v>293</v>
      </c>
      <c r="E26" s="258">
        <v>655400</v>
      </c>
      <c r="F26" s="257">
        <v>655400</v>
      </c>
      <c r="G26" s="257"/>
      <c r="H26" s="257"/>
      <c r="I26" s="257"/>
      <c r="J26" s="258"/>
      <c r="K26" s="257"/>
      <c r="L26" s="257"/>
      <c r="M26" s="257"/>
      <c r="N26" s="257"/>
      <c r="O26" s="257"/>
      <c r="P26" s="257"/>
      <c r="Q26" s="258">
        <f t="shared" si="1"/>
        <v>655400</v>
      </c>
    </row>
    <row r="27" spans="1:17" ht="25.5">
      <c r="A27" s="250"/>
      <c r="B27" s="249" t="s">
        <v>294</v>
      </c>
      <c r="C27" s="251"/>
      <c r="D27" s="254" t="s">
        <v>295</v>
      </c>
      <c r="E27" s="253">
        <v>554260</v>
      </c>
      <c r="F27" s="254">
        <v>554260</v>
      </c>
      <c r="G27" s="254">
        <v>354000</v>
      </c>
      <c r="H27" s="254">
        <v>39500</v>
      </c>
      <c r="I27" s="254"/>
      <c r="J27" s="253">
        <v>4200</v>
      </c>
      <c r="K27" s="254">
        <v>4200</v>
      </c>
      <c r="L27" s="254"/>
      <c r="M27" s="254"/>
      <c r="N27" s="254"/>
      <c r="O27" s="254"/>
      <c r="P27" s="254"/>
      <c r="Q27" s="253">
        <f t="shared" si="1"/>
        <v>558460</v>
      </c>
    </row>
    <row r="28" spans="1:17" ht="12.75">
      <c r="A28" s="247"/>
      <c r="B28" s="255" t="s">
        <v>296</v>
      </c>
      <c r="C28" s="256" t="s">
        <v>110</v>
      </c>
      <c r="D28" s="257" t="s">
        <v>297</v>
      </c>
      <c r="E28" s="258">
        <v>13060</v>
      </c>
      <c r="F28" s="257">
        <v>13060</v>
      </c>
      <c r="G28" s="257"/>
      <c r="H28" s="257"/>
      <c r="I28" s="257"/>
      <c r="J28" s="258"/>
      <c r="K28" s="257"/>
      <c r="L28" s="257"/>
      <c r="M28" s="257"/>
      <c r="N28" s="257"/>
      <c r="O28" s="257"/>
      <c r="P28" s="257"/>
      <c r="Q28" s="258">
        <f t="shared" si="1"/>
        <v>13060</v>
      </c>
    </row>
    <row r="29" spans="1:17" ht="25.5">
      <c r="A29" s="247"/>
      <c r="B29" s="255" t="s">
        <v>298</v>
      </c>
      <c r="C29" s="256" t="s">
        <v>110</v>
      </c>
      <c r="D29" s="257" t="s">
        <v>299</v>
      </c>
      <c r="E29" s="258">
        <v>500700</v>
      </c>
      <c r="F29" s="257">
        <v>500700</v>
      </c>
      <c r="G29" s="257">
        <v>354000</v>
      </c>
      <c r="H29" s="257">
        <v>39500</v>
      </c>
      <c r="I29" s="257"/>
      <c r="J29" s="258">
        <v>4200</v>
      </c>
      <c r="K29" s="257">
        <v>4200</v>
      </c>
      <c r="L29" s="257"/>
      <c r="M29" s="257"/>
      <c r="N29" s="257"/>
      <c r="O29" s="257"/>
      <c r="P29" s="257"/>
      <c r="Q29" s="258">
        <f t="shared" si="1"/>
        <v>504900</v>
      </c>
    </row>
    <row r="30" spans="1:17" ht="25.5">
      <c r="A30" s="247"/>
      <c r="B30" s="255" t="s">
        <v>300</v>
      </c>
      <c r="C30" s="256" t="s">
        <v>110</v>
      </c>
      <c r="D30" s="257" t="s">
        <v>301</v>
      </c>
      <c r="E30" s="258">
        <v>11000</v>
      </c>
      <c r="F30" s="257">
        <v>11000</v>
      </c>
      <c r="G30" s="257"/>
      <c r="H30" s="257"/>
      <c r="I30" s="257"/>
      <c r="J30" s="258"/>
      <c r="K30" s="257"/>
      <c r="L30" s="257"/>
      <c r="M30" s="257"/>
      <c r="N30" s="257"/>
      <c r="O30" s="257"/>
      <c r="P30" s="257"/>
      <c r="Q30" s="258">
        <f t="shared" si="1"/>
        <v>11000</v>
      </c>
    </row>
    <row r="31" spans="1:17" ht="25.5">
      <c r="A31" s="247"/>
      <c r="B31" s="255" t="s">
        <v>302</v>
      </c>
      <c r="C31" s="256" t="s">
        <v>110</v>
      </c>
      <c r="D31" s="257" t="s">
        <v>303</v>
      </c>
      <c r="E31" s="258">
        <v>2500</v>
      </c>
      <c r="F31" s="257">
        <v>2500</v>
      </c>
      <c r="G31" s="257"/>
      <c r="H31" s="257"/>
      <c r="I31" s="257"/>
      <c r="J31" s="258"/>
      <c r="K31" s="257"/>
      <c r="L31" s="257"/>
      <c r="M31" s="257"/>
      <c r="N31" s="257"/>
      <c r="O31" s="257"/>
      <c r="P31" s="257"/>
      <c r="Q31" s="258">
        <f t="shared" si="1"/>
        <v>2500</v>
      </c>
    </row>
    <row r="32" spans="1:17" ht="25.5">
      <c r="A32" s="247"/>
      <c r="B32" s="255" t="s">
        <v>304</v>
      </c>
      <c r="C32" s="256" t="s">
        <v>110</v>
      </c>
      <c r="D32" s="257" t="s">
        <v>305</v>
      </c>
      <c r="E32" s="258">
        <v>5000</v>
      </c>
      <c r="F32" s="257">
        <v>5000</v>
      </c>
      <c r="G32" s="257"/>
      <c r="H32" s="257"/>
      <c r="I32" s="257"/>
      <c r="J32" s="258"/>
      <c r="K32" s="257"/>
      <c r="L32" s="257"/>
      <c r="M32" s="257"/>
      <c r="N32" s="257"/>
      <c r="O32" s="257"/>
      <c r="P32" s="257"/>
      <c r="Q32" s="258">
        <f t="shared" si="1"/>
        <v>5000</v>
      </c>
    </row>
    <row r="33" spans="1:17" ht="63.75">
      <c r="A33" s="247"/>
      <c r="B33" s="255" t="s">
        <v>86</v>
      </c>
      <c r="C33" s="256" t="s">
        <v>110</v>
      </c>
      <c r="D33" s="257" t="s">
        <v>306</v>
      </c>
      <c r="E33" s="258">
        <v>22000</v>
      </c>
      <c r="F33" s="257">
        <v>22000</v>
      </c>
      <c r="G33" s="257"/>
      <c r="H33" s="257"/>
      <c r="I33" s="257"/>
      <c r="J33" s="258"/>
      <c r="K33" s="257"/>
      <c r="L33" s="257"/>
      <c r="M33" s="257"/>
      <c r="N33" s="257"/>
      <c r="O33" s="257"/>
      <c r="P33" s="257"/>
      <c r="Q33" s="258">
        <f t="shared" si="1"/>
        <v>22000</v>
      </c>
    </row>
    <row r="34" spans="1:17" ht="12.75">
      <c r="A34" s="250"/>
      <c r="B34" s="249" t="s">
        <v>307</v>
      </c>
      <c r="C34" s="251"/>
      <c r="D34" s="254" t="s">
        <v>308</v>
      </c>
      <c r="E34" s="253">
        <v>197000</v>
      </c>
      <c r="F34" s="254">
        <v>197000</v>
      </c>
      <c r="G34" s="254"/>
      <c r="H34" s="254"/>
      <c r="I34" s="254"/>
      <c r="J34" s="253"/>
      <c r="K34" s="254"/>
      <c r="L34" s="254"/>
      <c r="M34" s="254"/>
      <c r="N34" s="254"/>
      <c r="O34" s="254"/>
      <c r="P34" s="254"/>
      <c r="Q34" s="253">
        <f t="shared" si="1"/>
        <v>197000</v>
      </c>
    </row>
    <row r="35" spans="1:17" ht="12.75">
      <c r="A35" s="247"/>
      <c r="B35" s="255" t="s">
        <v>89</v>
      </c>
      <c r="C35" s="256" t="s">
        <v>111</v>
      </c>
      <c r="D35" s="257" t="s">
        <v>88</v>
      </c>
      <c r="E35" s="258">
        <v>197000</v>
      </c>
      <c r="F35" s="257">
        <v>197000</v>
      </c>
      <c r="G35" s="257"/>
      <c r="H35" s="257"/>
      <c r="I35" s="257"/>
      <c r="J35" s="258"/>
      <c r="K35" s="257"/>
      <c r="L35" s="257"/>
      <c r="M35" s="257"/>
      <c r="N35" s="257"/>
      <c r="O35" s="257"/>
      <c r="P35" s="257"/>
      <c r="Q35" s="258">
        <f t="shared" si="1"/>
        <v>197000</v>
      </c>
    </row>
    <row r="36" spans="1:17" ht="12.75">
      <c r="A36" s="250"/>
      <c r="B36" s="249" t="s">
        <v>309</v>
      </c>
      <c r="C36" s="251"/>
      <c r="D36" s="254" t="s">
        <v>310</v>
      </c>
      <c r="E36" s="253">
        <v>5850</v>
      </c>
      <c r="F36" s="254">
        <v>5850</v>
      </c>
      <c r="G36" s="254"/>
      <c r="H36" s="254"/>
      <c r="I36" s="254"/>
      <c r="J36" s="253"/>
      <c r="K36" s="254"/>
      <c r="L36" s="254"/>
      <c r="M36" s="254"/>
      <c r="N36" s="254"/>
      <c r="O36" s="254"/>
      <c r="P36" s="254"/>
      <c r="Q36" s="253">
        <f t="shared" si="1"/>
        <v>5850</v>
      </c>
    </row>
    <row r="37" spans="1:17" ht="25.5">
      <c r="A37" s="247"/>
      <c r="B37" s="255" t="s">
        <v>311</v>
      </c>
      <c r="C37" s="256" t="s">
        <v>112</v>
      </c>
      <c r="D37" s="257" t="s">
        <v>312</v>
      </c>
      <c r="E37" s="258">
        <v>5850</v>
      </c>
      <c r="F37" s="257">
        <v>5850</v>
      </c>
      <c r="G37" s="257"/>
      <c r="H37" s="257"/>
      <c r="I37" s="257"/>
      <c r="J37" s="258"/>
      <c r="K37" s="257"/>
      <c r="L37" s="257"/>
      <c r="M37" s="257"/>
      <c r="N37" s="257"/>
      <c r="O37" s="257"/>
      <c r="P37" s="257"/>
      <c r="Q37" s="258">
        <f t="shared" si="1"/>
        <v>5850</v>
      </c>
    </row>
    <row r="38" spans="1:17" ht="25.5">
      <c r="A38" s="250"/>
      <c r="B38" s="249" t="s">
        <v>313</v>
      </c>
      <c r="C38" s="251"/>
      <c r="D38" s="254" t="s">
        <v>314</v>
      </c>
      <c r="E38" s="253">
        <v>10000</v>
      </c>
      <c r="F38" s="254">
        <v>10000</v>
      </c>
      <c r="G38" s="254"/>
      <c r="H38" s="254"/>
      <c r="I38" s="254"/>
      <c r="J38" s="253"/>
      <c r="K38" s="254"/>
      <c r="L38" s="254"/>
      <c r="M38" s="254"/>
      <c r="N38" s="254"/>
      <c r="O38" s="254"/>
      <c r="P38" s="254"/>
      <c r="Q38" s="253">
        <f t="shared" si="1"/>
        <v>10000</v>
      </c>
    </row>
    <row r="39" spans="1:17" ht="25.5">
      <c r="A39" s="247"/>
      <c r="B39" s="255" t="s">
        <v>155</v>
      </c>
      <c r="C39" s="256" t="s">
        <v>199</v>
      </c>
      <c r="D39" s="257" t="s">
        <v>157</v>
      </c>
      <c r="E39" s="258">
        <v>10000</v>
      </c>
      <c r="F39" s="257">
        <v>10000</v>
      </c>
      <c r="G39" s="257"/>
      <c r="H39" s="257"/>
      <c r="I39" s="257"/>
      <c r="J39" s="258"/>
      <c r="K39" s="257"/>
      <c r="L39" s="257"/>
      <c r="M39" s="257"/>
      <c r="N39" s="257"/>
      <c r="O39" s="257"/>
      <c r="P39" s="257"/>
      <c r="Q39" s="258">
        <f t="shared" si="1"/>
        <v>10000</v>
      </c>
    </row>
    <row r="40" spans="1:17" ht="12.75">
      <c r="A40" s="250"/>
      <c r="B40" s="249" t="s">
        <v>276</v>
      </c>
      <c r="C40" s="251"/>
      <c r="D40" s="254" t="s">
        <v>277</v>
      </c>
      <c r="E40" s="253">
        <v>92300</v>
      </c>
      <c r="F40" s="254">
        <v>92300</v>
      </c>
      <c r="G40" s="254"/>
      <c r="H40" s="254"/>
      <c r="I40" s="254"/>
      <c r="J40" s="253"/>
      <c r="K40" s="254"/>
      <c r="L40" s="254"/>
      <c r="M40" s="254"/>
      <c r="N40" s="254"/>
      <c r="O40" s="254"/>
      <c r="P40" s="254"/>
      <c r="Q40" s="253">
        <f t="shared" si="1"/>
        <v>92300</v>
      </c>
    </row>
    <row r="41" spans="1:17" ht="12.75">
      <c r="A41" s="247"/>
      <c r="B41" s="255" t="s">
        <v>95</v>
      </c>
      <c r="C41" s="256" t="s">
        <v>109</v>
      </c>
      <c r="D41" s="257" t="s">
        <v>98</v>
      </c>
      <c r="E41" s="258">
        <v>92300</v>
      </c>
      <c r="F41" s="257">
        <v>92300</v>
      </c>
      <c r="G41" s="257"/>
      <c r="H41" s="257"/>
      <c r="I41" s="257"/>
      <c r="J41" s="258"/>
      <c r="K41" s="257"/>
      <c r="L41" s="257"/>
      <c r="M41" s="257"/>
      <c r="N41" s="257"/>
      <c r="O41" s="257"/>
      <c r="P41" s="257"/>
      <c r="Q41" s="258">
        <f t="shared" si="1"/>
        <v>92300</v>
      </c>
    </row>
    <row r="42" spans="1:17" ht="25.5">
      <c r="A42" s="249" t="s">
        <v>120</v>
      </c>
      <c r="B42" s="250"/>
      <c r="C42" s="251"/>
      <c r="D42" s="252" t="s">
        <v>121</v>
      </c>
      <c r="E42" s="253">
        <v>42280120</v>
      </c>
      <c r="F42" s="254">
        <v>42280120</v>
      </c>
      <c r="G42" s="254">
        <v>25255150</v>
      </c>
      <c r="H42" s="254">
        <v>8497600</v>
      </c>
      <c r="I42" s="254"/>
      <c r="J42" s="253">
        <v>1779000</v>
      </c>
      <c r="K42" s="254">
        <v>1039000</v>
      </c>
      <c r="L42" s="254">
        <v>13450</v>
      </c>
      <c r="M42" s="254">
        <v>4300</v>
      </c>
      <c r="N42" s="254">
        <v>740000</v>
      </c>
      <c r="O42" s="254">
        <v>740000</v>
      </c>
      <c r="P42" s="254">
        <v>740000</v>
      </c>
      <c r="Q42" s="253">
        <f t="shared" si="1"/>
        <v>44059120</v>
      </c>
    </row>
    <row r="43" spans="1:17" ht="12.75">
      <c r="A43" s="250"/>
      <c r="B43" s="249" t="s">
        <v>315</v>
      </c>
      <c r="C43" s="251"/>
      <c r="D43" s="254" t="s">
        <v>316</v>
      </c>
      <c r="E43" s="253">
        <v>41533470</v>
      </c>
      <c r="F43" s="254">
        <v>41533470</v>
      </c>
      <c r="G43" s="254">
        <v>24723050</v>
      </c>
      <c r="H43" s="254">
        <v>8493650</v>
      </c>
      <c r="I43" s="254"/>
      <c r="J43" s="253">
        <v>1719000</v>
      </c>
      <c r="K43" s="254">
        <v>1039000</v>
      </c>
      <c r="L43" s="254">
        <v>13450</v>
      </c>
      <c r="M43" s="254">
        <v>4300</v>
      </c>
      <c r="N43" s="254">
        <v>680000</v>
      </c>
      <c r="O43" s="254">
        <v>680000</v>
      </c>
      <c r="P43" s="254">
        <v>680000</v>
      </c>
      <c r="Q43" s="253">
        <f t="shared" si="1"/>
        <v>43252470</v>
      </c>
    </row>
    <row r="44" spans="1:17" ht="12.75">
      <c r="A44" s="247"/>
      <c r="B44" s="255" t="s">
        <v>166</v>
      </c>
      <c r="C44" s="256" t="s">
        <v>146</v>
      </c>
      <c r="D44" s="257" t="s">
        <v>317</v>
      </c>
      <c r="E44" s="258">
        <v>599500</v>
      </c>
      <c r="F44" s="257">
        <v>599500</v>
      </c>
      <c r="G44" s="257">
        <v>281300</v>
      </c>
      <c r="H44" s="257">
        <v>179300</v>
      </c>
      <c r="I44" s="257"/>
      <c r="J44" s="258">
        <v>70000</v>
      </c>
      <c r="K44" s="257">
        <v>35000</v>
      </c>
      <c r="L44" s="257"/>
      <c r="M44" s="257"/>
      <c r="N44" s="257">
        <v>35000</v>
      </c>
      <c r="O44" s="257">
        <v>35000</v>
      </c>
      <c r="P44" s="257">
        <v>35000</v>
      </c>
      <c r="Q44" s="258">
        <f t="shared" si="1"/>
        <v>669500</v>
      </c>
    </row>
    <row r="45" spans="1:17" ht="43.5" customHeight="1">
      <c r="A45" s="247"/>
      <c r="B45" s="255" t="s">
        <v>123</v>
      </c>
      <c r="C45" s="256" t="s">
        <v>122</v>
      </c>
      <c r="D45" s="257" t="s">
        <v>124</v>
      </c>
      <c r="E45" s="258">
        <v>36238900</v>
      </c>
      <c r="F45" s="257">
        <v>36238900</v>
      </c>
      <c r="G45" s="257">
        <v>21834000</v>
      </c>
      <c r="H45" s="257">
        <v>8000000</v>
      </c>
      <c r="I45" s="257"/>
      <c r="J45" s="258">
        <v>950000</v>
      </c>
      <c r="K45" s="257">
        <v>950000</v>
      </c>
      <c r="L45" s="257"/>
      <c r="M45" s="257"/>
      <c r="N45" s="257"/>
      <c r="O45" s="257"/>
      <c r="P45" s="257"/>
      <c r="Q45" s="258">
        <f t="shared" si="1"/>
        <v>37188900</v>
      </c>
    </row>
    <row r="46" spans="1:17" ht="28.5" customHeight="1">
      <c r="A46" s="247"/>
      <c r="B46" s="255"/>
      <c r="C46" s="256"/>
      <c r="D46" s="259" t="s">
        <v>318</v>
      </c>
      <c r="E46" s="262">
        <v>34776900</v>
      </c>
      <c r="F46" s="263">
        <v>34776900</v>
      </c>
      <c r="G46" s="259">
        <v>21334000</v>
      </c>
      <c r="H46" s="259">
        <v>8000000</v>
      </c>
      <c r="I46" s="257"/>
      <c r="J46" s="258"/>
      <c r="K46" s="257"/>
      <c r="L46" s="257"/>
      <c r="M46" s="257"/>
      <c r="N46" s="257"/>
      <c r="O46" s="257"/>
      <c r="P46" s="257"/>
      <c r="Q46" s="262">
        <v>34776900</v>
      </c>
    </row>
    <row r="47" spans="1:17" ht="25.5">
      <c r="A47" s="247"/>
      <c r="B47" s="255" t="s">
        <v>319</v>
      </c>
      <c r="C47" s="256" t="s">
        <v>320</v>
      </c>
      <c r="D47" s="257" t="s">
        <v>321</v>
      </c>
      <c r="E47" s="258">
        <v>536350</v>
      </c>
      <c r="F47" s="257">
        <v>536350</v>
      </c>
      <c r="G47" s="257">
        <v>337250</v>
      </c>
      <c r="H47" s="257">
        <v>17850</v>
      </c>
      <c r="I47" s="257"/>
      <c r="J47" s="258"/>
      <c r="K47" s="257"/>
      <c r="L47" s="257"/>
      <c r="M47" s="257"/>
      <c r="N47" s="257"/>
      <c r="O47" s="257"/>
      <c r="P47" s="257"/>
      <c r="Q47" s="258">
        <f aca="true" t="shared" si="2" ref="Q47:Q78">E47+J47</f>
        <v>536350</v>
      </c>
    </row>
    <row r="48" spans="1:17" ht="25.5">
      <c r="A48" s="247"/>
      <c r="B48" s="255" t="s">
        <v>167</v>
      </c>
      <c r="C48" s="256" t="s">
        <v>138</v>
      </c>
      <c r="D48" s="257" t="s">
        <v>169</v>
      </c>
      <c r="E48" s="258">
        <v>760500</v>
      </c>
      <c r="F48" s="257">
        <v>760500</v>
      </c>
      <c r="G48" s="257">
        <v>577400</v>
      </c>
      <c r="H48" s="257">
        <v>30900</v>
      </c>
      <c r="I48" s="257"/>
      <c r="J48" s="258">
        <v>8000</v>
      </c>
      <c r="K48" s="257"/>
      <c r="L48" s="257"/>
      <c r="M48" s="257"/>
      <c r="N48" s="257">
        <v>8000</v>
      </c>
      <c r="O48" s="257">
        <v>8000</v>
      </c>
      <c r="P48" s="257">
        <v>8000</v>
      </c>
      <c r="Q48" s="258">
        <f t="shared" si="2"/>
        <v>768500</v>
      </c>
    </row>
    <row r="49" spans="1:17" ht="25.5">
      <c r="A49" s="247"/>
      <c r="B49" s="255" t="s">
        <v>168</v>
      </c>
      <c r="C49" s="256" t="s">
        <v>138</v>
      </c>
      <c r="D49" s="257" t="s">
        <v>170</v>
      </c>
      <c r="E49" s="258">
        <v>791100</v>
      </c>
      <c r="F49" s="257">
        <v>791100</v>
      </c>
      <c r="G49" s="257">
        <v>581300</v>
      </c>
      <c r="H49" s="257">
        <v>46400</v>
      </c>
      <c r="I49" s="257"/>
      <c r="J49" s="258">
        <v>23500</v>
      </c>
      <c r="K49" s="257"/>
      <c r="L49" s="257"/>
      <c r="M49" s="257"/>
      <c r="N49" s="257">
        <v>23500</v>
      </c>
      <c r="O49" s="257">
        <v>23500</v>
      </c>
      <c r="P49" s="257">
        <v>23500</v>
      </c>
      <c r="Q49" s="258">
        <f t="shared" si="2"/>
        <v>814600</v>
      </c>
    </row>
    <row r="50" spans="1:17" ht="25.5">
      <c r="A50" s="247"/>
      <c r="B50" s="255" t="s">
        <v>139</v>
      </c>
      <c r="C50" s="256" t="s">
        <v>138</v>
      </c>
      <c r="D50" s="257" t="s">
        <v>140</v>
      </c>
      <c r="E50" s="258">
        <v>1399500</v>
      </c>
      <c r="F50" s="257">
        <v>1399500</v>
      </c>
      <c r="G50" s="257">
        <v>474400</v>
      </c>
      <c r="H50" s="257">
        <v>3400</v>
      </c>
      <c r="I50" s="257"/>
      <c r="J50" s="258">
        <v>613500</v>
      </c>
      <c r="K50" s="257"/>
      <c r="L50" s="257"/>
      <c r="M50" s="257"/>
      <c r="N50" s="257">
        <v>613500</v>
      </c>
      <c r="O50" s="257">
        <v>613500</v>
      </c>
      <c r="P50" s="257">
        <v>613500</v>
      </c>
      <c r="Q50" s="258">
        <f t="shared" si="2"/>
        <v>2013000</v>
      </c>
    </row>
    <row r="51" spans="1:17" ht="12.75">
      <c r="A51" s="247"/>
      <c r="B51" s="255" t="s">
        <v>322</v>
      </c>
      <c r="C51" s="256" t="s">
        <v>138</v>
      </c>
      <c r="D51" s="257" t="s">
        <v>323</v>
      </c>
      <c r="E51" s="258">
        <v>1191330</v>
      </c>
      <c r="F51" s="257">
        <v>1191330</v>
      </c>
      <c r="G51" s="257">
        <v>637400</v>
      </c>
      <c r="H51" s="257">
        <v>215800</v>
      </c>
      <c r="I51" s="257"/>
      <c r="J51" s="258">
        <v>54000</v>
      </c>
      <c r="K51" s="257">
        <v>54000</v>
      </c>
      <c r="L51" s="257">
        <v>13450</v>
      </c>
      <c r="M51" s="257">
        <v>4300</v>
      </c>
      <c r="N51" s="257"/>
      <c r="O51" s="257"/>
      <c r="P51" s="257"/>
      <c r="Q51" s="258">
        <f t="shared" si="2"/>
        <v>1245330</v>
      </c>
    </row>
    <row r="52" spans="1:17" ht="38.25">
      <c r="A52" s="247"/>
      <c r="B52" s="255" t="s">
        <v>324</v>
      </c>
      <c r="C52" s="256" t="s">
        <v>138</v>
      </c>
      <c r="D52" s="257" t="s">
        <v>325</v>
      </c>
      <c r="E52" s="258">
        <v>16290</v>
      </c>
      <c r="F52" s="257">
        <v>16290</v>
      </c>
      <c r="G52" s="257"/>
      <c r="H52" s="257"/>
      <c r="I52" s="257"/>
      <c r="J52" s="258"/>
      <c r="K52" s="257"/>
      <c r="L52" s="257"/>
      <c r="M52" s="257"/>
      <c r="N52" s="257"/>
      <c r="O52" s="257"/>
      <c r="P52" s="257"/>
      <c r="Q52" s="258">
        <f t="shared" si="2"/>
        <v>16290</v>
      </c>
    </row>
    <row r="53" spans="1:17" ht="12.75">
      <c r="A53" s="250"/>
      <c r="B53" s="249" t="s">
        <v>309</v>
      </c>
      <c r="C53" s="251"/>
      <c r="D53" s="254" t="s">
        <v>310</v>
      </c>
      <c r="E53" s="253">
        <v>746650</v>
      </c>
      <c r="F53" s="254">
        <v>746650</v>
      </c>
      <c r="G53" s="254">
        <v>532100</v>
      </c>
      <c r="H53" s="254">
        <v>3950</v>
      </c>
      <c r="I53" s="254"/>
      <c r="J53" s="253"/>
      <c r="K53" s="254"/>
      <c r="L53" s="254"/>
      <c r="M53" s="254"/>
      <c r="N53" s="254"/>
      <c r="O53" s="254"/>
      <c r="P53" s="254"/>
      <c r="Q53" s="253">
        <f t="shared" si="2"/>
        <v>746650</v>
      </c>
    </row>
    <row r="54" spans="1:17" ht="25.5">
      <c r="A54" s="247"/>
      <c r="B54" s="255" t="s">
        <v>326</v>
      </c>
      <c r="C54" s="256" t="s">
        <v>112</v>
      </c>
      <c r="D54" s="257" t="s">
        <v>327</v>
      </c>
      <c r="E54" s="258">
        <v>746650</v>
      </c>
      <c r="F54" s="257">
        <v>746650</v>
      </c>
      <c r="G54" s="257">
        <v>532100</v>
      </c>
      <c r="H54" s="257">
        <v>3950</v>
      </c>
      <c r="I54" s="257"/>
      <c r="J54" s="258"/>
      <c r="K54" s="257"/>
      <c r="L54" s="257"/>
      <c r="M54" s="257"/>
      <c r="N54" s="257"/>
      <c r="O54" s="257"/>
      <c r="P54" s="257"/>
      <c r="Q54" s="258">
        <f t="shared" si="2"/>
        <v>746650</v>
      </c>
    </row>
    <row r="55" spans="1:17" ht="12.75">
      <c r="A55" s="250"/>
      <c r="B55" s="249" t="s">
        <v>328</v>
      </c>
      <c r="C55" s="251"/>
      <c r="D55" s="254" t="s">
        <v>329</v>
      </c>
      <c r="E55" s="253"/>
      <c r="F55" s="254"/>
      <c r="G55" s="254"/>
      <c r="H55" s="254"/>
      <c r="I55" s="254"/>
      <c r="J55" s="253">
        <v>60000</v>
      </c>
      <c r="K55" s="254"/>
      <c r="L55" s="254"/>
      <c r="M55" s="254"/>
      <c r="N55" s="254">
        <v>60000</v>
      </c>
      <c r="O55" s="254">
        <v>60000</v>
      </c>
      <c r="P55" s="254">
        <v>60000</v>
      </c>
      <c r="Q55" s="253">
        <f t="shared" si="2"/>
        <v>60000</v>
      </c>
    </row>
    <row r="56" spans="1:17" ht="12.75">
      <c r="A56" s="247"/>
      <c r="B56" s="255" t="s">
        <v>330</v>
      </c>
      <c r="C56" s="256" t="s">
        <v>145</v>
      </c>
      <c r="D56" s="257" t="s">
        <v>331</v>
      </c>
      <c r="E56" s="258"/>
      <c r="F56" s="257"/>
      <c r="G56" s="257"/>
      <c r="H56" s="257"/>
      <c r="I56" s="257"/>
      <c r="J56" s="258">
        <v>60000</v>
      </c>
      <c r="K56" s="257"/>
      <c r="L56" s="257"/>
      <c r="M56" s="257"/>
      <c r="N56" s="257">
        <v>60000</v>
      </c>
      <c r="O56" s="257">
        <v>60000</v>
      </c>
      <c r="P56" s="257">
        <v>60000</v>
      </c>
      <c r="Q56" s="258">
        <f t="shared" si="2"/>
        <v>60000</v>
      </c>
    </row>
    <row r="57" spans="1:17" ht="38.25">
      <c r="A57" s="249" t="s">
        <v>134</v>
      </c>
      <c r="B57" s="250"/>
      <c r="C57" s="251"/>
      <c r="D57" s="252" t="s">
        <v>332</v>
      </c>
      <c r="E57" s="253">
        <v>90896900</v>
      </c>
      <c r="F57" s="254">
        <v>90896900</v>
      </c>
      <c r="G57" s="254">
        <v>3862500</v>
      </c>
      <c r="H57" s="254">
        <v>263100</v>
      </c>
      <c r="I57" s="254"/>
      <c r="J57" s="253">
        <v>630900</v>
      </c>
      <c r="K57" s="254">
        <v>497300</v>
      </c>
      <c r="L57" s="254"/>
      <c r="M57" s="254"/>
      <c r="N57" s="254">
        <v>133600</v>
      </c>
      <c r="O57" s="254">
        <v>133600</v>
      </c>
      <c r="P57" s="254">
        <v>133600</v>
      </c>
      <c r="Q57" s="253">
        <f t="shared" si="2"/>
        <v>91527800</v>
      </c>
    </row>
    <row r="58" spans="1:17" ht="12.75">
      <c r="A58" s="250"/>
      <c r="B58" s="249" t="s">
        <v>315</v>
      </c>
      <c r="C58" s="251"/>
      <c r="D58" s="254" t="s">
        <v>316</v>
      </c>
      <c r="E58" s="253">
        <v>1767700</v>
      </c>
      <c r="F58" s="254">
        <v>1767700</v>
      </c>
      <c r="G58" s="254"/>
      <c r="H58" s="254"/>
      <c r="I58" s="254"/>
      <c r="J58" s="253"/>
      <c r="K58" s="254"/>
      <c r="L58" s="254"/>
      <c r="M58" s="254"/>
      <c r="N58" s="254"/>
      <c r="O58" s="254"/>
      <c r="P58" s="254"/>
      <c r="Q58" s="253">
        <f t="shared" si="2"/>
        <v>1767700</v>
      </c>
    </row>
    <row r="59" spans="1:17" ht="25.5">
      <c r="A59" s="247"/>
      <c r="B59" s="255" t="s">
        <v>333</v>
      </c>
      <c r="C59" s="256" t="s">
        <v>146</v>
      </c>
      <c r="D59" s="257" t="s">
        <v>334</v>
      </c>
      <c r="E59" s="258">
        <v>1767700</v>
      </c>
      <c r="F59" s="257">
        <v>1767700</v>
      </c>
      <c r="G59" s="257"/>
      <c r="H59" s="257"/>
      <c r="I59" s="257"/>
      <c r="J59" s="258"/>
      <c r="K59" s="257"/>
      <c r="L59" s="257"/>
      <c r="M59" s="257"/>
      <c r="N59" s="257"/>
      <c r="O59" s="257"/>
      <c r="P59" s="257"/>
      <c r="Q59" s="258">
        <f t="shared" si="2"/>
        <v>1767700</v>
      </c>
    </row>
    <row r="60" spans="1:17" ht="25.5">
      <c r="A60" s="250"/>
      <c r="B60" s="249" t="s">
        <v>294</v>
      </c>
      <c r="C60" s="251"/>
      <c r="D60" s="254" t="s">
        <v>295</v>
      </c>
      <c r="E60" s="253">
        <v>87929600</v>
      </c>
      <c r="F60" s="254">
        <v>87929600</v>
      </c>
      <c r="G60" s="254">
        <v>3862500</v>
      </c>
      <c r="H60" s="254">
        <v>263100</v>
      </c>
      <c r="I60" s="254"/>
      <c r="J60" s="253">
        <v>630900</v>
      </c>
      <c r="K60" s="254">
        <v>497300</v>
      </c>
      <c r="L60" s="254"/>
      <c r="M60" s="254"/>
      <c r="N60" s="254">
        <v>133600</v>
      </c>
      <c r="O60" s="254">
        <v>133600</v>
      </c>
      <c r="P60" s="254">
        <v>133600</v>
      </c>
      <c r="Q60" s="253">
        <f t="shared" si="2"/>
        <v>88560500</v>
      </c>
    </row>
    <row r="61" spans="1:17" ht="195" customHeight="1">
      <c r="A61" s="247"/>
      <c r="B61" s="255" t="s">
        <v>335</v>
      </c>
      <c r="C61" s="256" t="s">
        <v>113</v>
      </c>
      <c r="D61" s="257" t="s">
        <v>336</v>
      </c>
      <c r="E61" s="258">
        <v>16570000</v>
      </c>
      <c r="F61" s="257">
        <v>16570000</v>
      </c>
      <c r="G61" s="257"/>
      <c r="H61" s="257"/>
      <c r="I61" s="257"/>
      <c r="J61" s="258"/>
      <c r="K61" s="257"/>
      <c r="L61" s="257"/>
      <c r="M61" s="257"/>
      <c r="N61" s="257"/>
      <c r="O61" s="257"/>
      <c r="P61" s="257"/>
      <c r="Q61" s="258">
        <f t="shared" si="2"/>
        <v>16570000</v>
      </c>
    </row>
    <row r="62" spans="1:17" ht="89.25">
      <c r="A62" s="247"/>
      <c r="B62" s="255" t="s">
        <v>337</v>
      </c>
      <c r="C62" s="256" t="s">
        <v>113</v>
      </c>
      <c r="D62" s="257" t="s">
        <v>336</v>
      </c>
      <c r="E62" s="258">
        <v>560000</v>
      </c>
      <c r="F62" s="257">
        <v>560000</v>
      </c>
      <c r="G62" s="257"/>
      <c r="H62" s="257"/>
      <c r="I62" s="257"/>
      <c r="J62" s="258"/>
      <c r="K62" s="257"/>
      <c r="L62" s="257"/>
      <c r="M62" s="257"/>
      <c r="N62" s="257"/>
      <c r="O62" s="257"/>
      <c r="P62" s="257"/>
      <c r="Q62" s="258">
        <f t="shared" si="2"/>
        <v>560000</v>
      </c>
    </row>
    <row r="63" spans="1:17" ht="191.25" customHeight="1">
      <c r="A63" s="247"/>
      <c r="B63" s="255" t="s">
        <v>203</v>
      </c>
      <c r="C63" s="256" t="s">
        <v>113</v>
      </c>
      <c r="D63" s="257" t="s">
        <v>338</v>
      </c>
      <c r="E63" s="258"/>
      <c r="F63" s="257"/>
      <c r="G63" s="257"/>
      <c r="H63" s="257"/>
      <c r="I63" s="257"/>
      <c r="J63" s="258">
        <v>133600</v>
      </c>
      <c r="K63" s="257"/>
      <c r="L63" s="257"/>
      <c r="M63" s="257"/>
      <c r="N63" s="257">
        <v>133600</v>
      </c>
      <c r="O63" s="257">
        <v>133600</v>
      </c>
      <c r="P63" s="257">
        <v>133600</v>
      </c>
      <c r="Q63" s="258">
        <f t="shared" si="2"/>
        <v>133600</v>
      </c>
    </row>
    <row r="64" spans="1:17" ht="89.25">
      <c r="A64" s="247"/>
      <c r="B64" s="255" t="s">
        <v>339</v>
      </c>
      <c r="C64" s="256" t="s">
        <v>113</v>
      </c>
      <c r="D64" s="257" t="s">
        <v>340</v>
      </c>
      <c r="E64" s="258">
        <v>540100</v>
      </c>
      <c r="F64" s="257">
        <v>540100</v>
      </c>
      <c r="G64" s="257"/>
      <c r="H64" s="257"/>
      <c r="I64" s="257"/>
      <c r="J64" s="258"/>
      <c r="K64" s="257"/>
      <c r="L64" s="257"/>
      <c r="M64" s="257"/>
      <c r="N64" s="257"/>
      <c r="O64" s="257"/>
      <c r="P64" s="257"/>
      <c r="Q64" s="258">
        <f t="shared" si="2"/>
        <v>540100</v>
      </c>
    </row>
    <row r="65" spans="1:17" ht="89.25">
      <c r="A65" s="247"/>
      <c r="B65" s="255" t="s">
        <v>341</v>
      </c>
      <c r="C65" s="256" t="s">
        <v>113</v>
      </c>
      <c r="D65" s="257" t="s">
        <v>340</v>
      </c>
      <c r="E65" s="258">
        <v>4800</v>
      </c>
      <c r="F65" s="257">
        <v>4800</v>
      </c>
      <c r="G65" s="257"/>
      <c r="H65" s="257"/>
      <c r="I65" s="257"/>
      <c r="J65" s="258"/>
      <c r="K65" s="257"/>
      <c r="L65" s="257"/>
      <c r="M65" s="257"/>
      <c r="N65" s="257"/>
      <c r="O65" s="257"/>
      <c r="P65" s="257"/>
      <c r="Q65" s="258">
        <f t="shared" si="2"/>
        <v>4800</v>
      </c>
    </row>
    <row r="66" spans="1:17" ht="89.25">
      <c r="A66" s="247"/>
      <c r="B66" s="255" t="s">
        <v>342</v>
      </c>
      <c r="C66" s="256" t="s">
        <v>212</v>
      </c>
      <c r="D66" s="257" t="s">
        <v>343</v>
      </c>
      <c r="E66" s="258">
        <v>1270000</v>
      </c>
      <c r="F66" s="257">
        <v>1270000</v>
      </c>
      <c r="G66" s="257"/>
      <c r="H66" s="257"/>
      <c r="I66" s="257"/>
      <c r="J66" s="258"/>
      <c r="K66" s="257"/>
      <c r="L66" s="257"/>
      <c r="M66" s="257"/>
      <c r="N66" s="257"/>
      <c r="O66" s="257"/>
      <c r="P66" s="257"/>
      <c r="Q66" s="258">
        <f t="shared" si="2"/>
        <v>1270000</v>
      </c>
    </row>
    <row r="67" spans="1:17" ht="89.25">
      <c r="A67" s="247"/>
      <c r="B67" s="255" t="s">
        <v>344</v>
      </c>
      <c r="C67" s="256" t="s">
        <v>212</v>
      </c>
      <c r="D67" s="257" t="s">
        <v>345</v>
      </c>
      <c r="E67" s="258">
        <v>19100</v>
      </c>
      <c r="F67" s="257">
        <v>19100</v>
      </c>
      <c r="G67" s="257"/>
      <c r="H67" s="257"/>
      <c r="I67" s="257"/>
      <c r="J67" s="258"/>
      <c r="K67" s="257"/>
      <c r="L67" s="257"/>
      <c r="M67" s="257"/>
      <c r="N67" s="257"/>
      <c r="O67" s="257"/>
      <c r="P67" s="257"/>
      <c r="Q67" s="258">
        <f t="shared" si="2"/>
        <v>19100</v>
      </c>
    </row>
    <row r="68" spans="1:17" ht="76.5">
      <c r="A68" s="247"/>
      <c r="B68" s="255" t="s">
        <v>346</v>
      </c>
      <c r="C68" s="256" t="s">
        <v>212</v>
      </c>
      <c r="D68" s="257" t="s">
        <v>347</v>
      </c>
      <c r="E68" s="258">
        <v>2800</v>
      </c>
      <c r="F68" s="257">
        <v>2800</v>
      </c>
      <c r="G68" s="257"/>
      <c r="H68" s="257"/>
      <c r="I68" s="257"/>
      <c r="J68" s="258"/>
      <c r="K68" s="257"/>
      <c r="L68" s="257"/>
      <c r="M68" s="257"/>
      <c r="N68" s="257"/>
      <c r="O68" s="257"/>
      <c r="P68" s="257"/>
      <c r="Q68" s="258">
        <f t="shared" si="2"/>
        <v>2800</v>
      </c>
    </row>
    <row r="69" spans="1:17" ht="89.25">
      <c r="A69" s="247"/>
      <c r="B69" s="255" t="s">
        <v>348</v>
      </c>
      <c r="C69" s="256" t="s">
        <v>212</v>
      </c>
      <c r="D69" s="257" t="s">
        <v>349</v>
      </c>
      <c r="E69" s="258">
        <v>2090000</v>
      </c>
      <c r="F69" s="257">
        <v>2090000</v>
      </c>
      <c r="G69" s="257"/>
      <c r="H69" s="257"/>
      <c r="I69" s="257"/>
      <c r="J69" s="258"/>
      <c r="K69" s="257"/>
      <c r="L69" s="257"/>
      <c r="M69" s="257"/>
      <c r="N69" s="257"/>
      <c r="O69" s="257"/>
      <c r="P69" s="257"/>
      <c r="Q69" s="258">
        <f t="shared" si="2"/>
        <v>2090000</v>
      </c>
    </row>
    <row r="70" spans="1:17" ht="89.25">
      <c r="A70" s="247"/>
      <c r="B70" s="255" t="s">
        <v>350</v>
      </c>
      <c r="C70" s="256" t="s">
        <v>212</v>
      </c>
      <c r="D70" s="257" t="s">
        <v>349</v>
      </c>
      <c r="E70" s="258">
        <v>136400</v>
      </c>
      <c r="F70" s="257">
        <v>136400</v>
      </c>
      <c r="G70" s="257"/>
      <c r="H70" s="257"/>
      <c r="I70" s="257"/>
      <c r="J70" s="258"/>
      <c r="K70" s="257"/>
      <c r="L70" s="257"/>
      <c r="M70" s="257"/>
      <c r="N70" s="257"/>
      <c r="O70" s="257"/>
      <c r="P70" s="257"/>
      <c r="Q70" s="258">
        <f t="shared" si="2"/>
        <v>136400</v>
      </c>
    </row>
    <row r="71" spans="1:17" ht="38.25">
      <c r="A71" s="247"/>
      <c r="B71" s="255" t="s">
        <v>351</v>
      </c>
      <c r="C71" s="256" t="s">
        <v>212</v>
      </c>
      <c r="D71" s="257" t="s">
        <v>352</v>
      </c>
      <c r="E71" s="258">
        <v>27900</v>
      </c>
      <c r="F71" s="257">
        <v>27900</v>
      </c>
      <c r="G71" s="257"/>
      <c r="H71" s="257"/>
      <c r="I71" s="257"/>
      <c r="J71" s="258"/>
      <c r="K71" s="257"/>
      <c r="L71" s="257"/>
      <c r="M71" s="257"/>
      <c r="N71" s="257"/>
      <c r="O71" s="257"/>
      <c r="P71" s="257"/>
      <c r="Q71" s="258">
        <f t="shared" si="2"/>
        <v>27900</v>
      </c>
    </row>
    <row r="72" spans="1:17" ht="25.5">
      <c r="A72" s="247"/>
      <c r="B72" s="255" t="s">
        <v>205</v>
      </c>
      <c r="C72" s="256" t="s">
        <v>212</v>
      </c>
      <c r="D72" s="257" t="s">
        <v>213</v>
      </c>
      <c r="E72" s="258">
        <v>196000</v>
      </c>
      <c r="F72" s="257">
        <v>196000</v>
      </c>
      <c r="G72" s="257"/>
      <c r="H72" s="257"/>
      <c r="I72" s="257"/>
      <c r="J72" s="258"/>
      <c r="K72" s="257"/>
      <c r="L72" s="257"/>
      <c r="M72" s="257"/>
      <c r="N72" s="257"/>
      <c r="O72" s="257"/>
      <c r="P72" s="257"/>
      <c r="Q72" s="258">
        <f t="shared" si="2"/>
        <v>196000</v>
      </c>
    </row>
    <row r="73" spans="1:17" ht="98.25" customHeight="1">
      <c r="A73" s="247"/>
      <c r="B73" s="255" t="s">
        <v>353</v>
      </c>
      <c r="C73" s="256" t="s">
        <v>212</v>
      </c>
      <c r="D73" s="257" t="s">
        <v>354</v>
      </c>
      <c r="E73" s="258">
        <v>2590400</v>
      </c>
      <c r="F73" s="257">
        <v>2590400</v>
      </c>
      <c r="G73" s="257"/>
      <c r="H73" s="257"/>
      <c r="I73" s="257"/>
      <c r="J73" s="258"/>
      <c r="K73" s="257"/>
      <c r="L73" s="257"/>
      <c r="M73" s="257"/>
      <c r="N73" s="257"/>
      <c r="O73" s="257"/>
      <c r="P73" s="257"/>
      <c r="Q73" s="258">
        <f t="shared" si="2"/>
        <v>2590400</v>
      </c>
    </row>
    <row r="74" spans="1:17" ht="89.25">
      <c r="A74" s="247"/>
      <c r="B74" s="255" t="s">
        <v>355</v>
      </c>
      <c r="C74" s="256" t="s">
        <v>212</v>
      </c>
      <c r="D74" s="257" t="s">
        <v>354</v>
      </c>
      <c r="E74" s="258">
        <v>97500</v>
      </c>
      <c r="F74" s="257">
        <v>97500</v>
      </c>
      <c r="G74" s="257"/>
      <c r="H74" s="257"/>
      <c r="I74" s="257"/>
      <c r="J74" s="258"/>
      <c r="K74" s="257"/>
      <c r="L74" s="257"/>
      <c r="M74" s="257"/>
      <c r="N74" s="257"/>
      <c r="O74" s="257"/>
      <c r="P74" s="257"/>
      <c r="Q74" s="258">
        <f t="shared" si="2"/>
        <v>97500</v>
      </c>
    </row>
    <row r="75" spans="1:17" ht="12.75">
      <c r="A75" s="247"/>
      <c r="B75" s="255" t="s">
        <v>356</v>
      </c>
      <c r="C75" s="256" t="s">
        <v>110</v>
      </c>
      <c r="D75" s="257" t="s">
        <v>357</v>
      </c>
      <c r="E75" s="258">
        <v>340000</v>
      </c>
      <c r="F75" s="257">
        <v>340000</v>
      </c>
      <c r="G75" s="257"/>
      <c r="H75" s="257"/>
      <c r="I75" s="257"/>
      <c r="J75" s="258"/>
      <c r="K75" s="257"/>
      <c r="L75" s="257"/>
      <c r="M75" s="257"/>
      <c r="N75" s="257"/>
      <c r="O75" s="257"/>
      <c r="P75" s="257"/>
      <c r="Q75" s="258">
        <f t="shared" si="2"/>
        <v>340000</v>
      </c>
    </row>
    <row r="76" spans="1:17" ht="25.5">
      <c r="A76" s="247"/>
      <c r="B76" s="255" t="s">
        <v>358</v>
      </c>
      <c r="C76" s="256" t="s">
        <v>110</v>
      </c>
      <c r="D76" s="257" t="s">
        <v>359</v>
      </c>
      <c r="E76" s="258">
        <v>310200</v>
      </c>
      <c r="F76" s="257">
        <v>310200</v>
      </c>
      <c r="G76" s="257"/>
      <c r="H76" s="257"/>
      <c r="I76" s="257"/>
      <c r="J76" s="258"/>
      <c r="K76" s="257"/>
      <c r="L76" s="257"/>
      <c r="M76" s="257"/>
      <c r="N76" s="257"/>
      <c r="O76" s="257"/>
      <c r="P76" s="257"/>
      <c r="Q76" s="258">
        <f t="shared" si="2"/>
        <v>310200</v>
      </c>
    </row>
    <row r="77" spans="1:17" ht="12.75">
      <c r="A77" s="247"/>
      <c r="B77" s="255" t="s">
        <v>360</v>
      </c>
      <c r="C77" s="256" t="s">
        <v>110</v>
      </c>
      <c r="D77" s="257" t="s">
        <v>361</v>
      </c>
      <c r="E77" s="258">
        <v>13900000</v>
      </c>
      <c r="F77" s="257">
        <v>13900000</v>
      </c>
      <c r="G77" s="257"/>
      <c r="H77" s="257"/>
      <c r="I77" s="257"/>
      <c r="J77" s="258"/>
      <c r="K77" s="257"/>
      <c r="L77" s="257"/>
      <c r="M77" s="257"/>
      <c r="N77" s="257"/>
      <c r="O77" s="257"/>
      <c r="P77" s="257"/>
      <c r="Q77" s="258">
        <f t="shared" si="2"/>
        <v>13900000</v>
      </c>
    </row>
    <row r="78" spans="1:17" ht="25.5">
      <c r="A78" s="247"/>
      <c r="B78" s="255" t="s">
        <v>362</v>
      </c>
      <c r="C78" s="256" t="s">
        <v>110</v>
      </c>
      <c r="D78" s="257" t="s">
        <v>363</v>
      </c>
      <c r="E78" s="258">
        <v>1336400</v>
      </c>
      <c r="F78" s="257">
        <v>1336400</v>
      </c>
      <c r="G78" s="257"/>
      <c r="H78" s="257"/>
      <c r="I78" s="257"/>
      <c r="J78" s="258"/>
      <c r="K78" s="257"/>
      <c r="L78" s="257"/>
      <c r="M78" s="257"/>
      <c r="N78" s="257"/>
      <c r="O78" s="257"/>
      <c r="P78" s="257"/>
      <c r="Q78" s="258">
        <f t="shared" si="2"/>
        <v>1336400</v>
      </c>
    </row>
    <row r="79" spans="1:17" ht="12.75">
      <c r="A79" s="247"/>
      <c r="B79" s="255" t="s">
        <v>364</v>
      </c>
      <c r="C79" s="264"/>
      <c r="D79" s="257" t="s">
        <v>365</v>
      </c>
      <c r="E79" s="258">
        <v>4201000</v>
      </c>
      <c r="F79" s="257">
        <v>4201000</v>
      </c>
      <c r="G79" s="257"/>
      <c r="H79" s="257"/>
      <c r="I79" s="257"/>
      <c r="J79" s="258"/>
      <c r="K79" s="257"/>
      <c r="L79" s="257"/>
      <c r="M79" s="257"/>
      <c r="N79" s="257"/>
      <c r="O79" s="257"/>
      <c r="P79" s="257"/>
      <c r="Q79" s="258">
        <f aca="true" t="shared" si="3" ref="Q79:Q109">E79+J79</f>
        <v>4201000</v>
      </c>
    </row>
    <row r="80" spans="1:17" ht="12.75">
      <c r="A80" s="247"/>
      <c r="B80" s="255" t="s">
        <v>366</v>
      </c>
      <c r="C80" s="256" t="s">
        <v>110</v>
      </c>
      <c r="D80" s="257" t="s">
        <v>367</v>
      </c>
      <c r="E80" s="258">
        <v>560000</v>
      </c>
      <c r="F80" s="257">
        <v>560000</v>
      </c>
      <c r="G80" s="257"/>
      <c r="H80" s="257"/>
      <c r="I80" s="257"/>
      <c r="J80" s="258"/>
      <c r="K80" s="257"/>
      <c r="L80" s="257"/>
      <c r="M80" s="257"/>
      <c r="N80" s="257"/>
      <c r="O80" s="257"/>
      <c r="P80" s="257"/>
      <c r="Q80" s="258">
        <f t="shared" si="3"/>
        <v>560000</v>
      </c>
    </row>
    <row r="81" spans="1:17" ht="12.75">
      <c r="A81" s="247"/>
      <c r="B81" s="255" t="s">
        <v>368</v>
      </c>
      <c r="C81" s="256" t="s">
        <v>110</v>
      </c>
      <c r="D81" s="257" t="s">
        <v>369</v>
      </c>
      <c r="E81" s="258">
        <v>50200</v>
      </c>
      <c r="F81" s="257">
        <v>50200</v>
      </c>
      <c r="G81" s="257"/>
      <c r="H81" s="257"/>
      <c r="I81" s="257"/>
      <c r="J81" s="258"/>
      <c r="K81" s="257"/>
      <c r="L81" s="257"/>
      <c r="M81" s="257"/>
      <c r="N81" s="257"/>
      <c r="O81" s="257"/>
      <c r="P81" s="257"/>
      <c r="Q81" s="258">
        <f t="shared" si="3"/>
        <v>50200</v>
      </c>
    </row>
    <row r="82" spans="1:17" ht="25.5">
      <c r="A82" s="247"/>
      <c r="B82" s="255" t="s">
        <v>370</v>
      </c>
      <c r="C82" s="256" t="s">
        <v>110</v>
      </c>
      <c r="D82" s="257" t="s">
        <v>371</v>
      </c>
      <c r="E82" s="258">
        <v>7501200</v>
      </c>
      <c r="F82" s="257">
        <v>7501200</v>
      </c>
      <c r="G82" s="257"/>
      <c r="H82" s="257"/>
      <c r="I82" s="257"/>
      <c r="J82" s="258"/>
      <c r="K82" s="257"/>
      <c r="L82" s="257"/>
      <c r="M82" s="257"/>
      <c r="N82" s="257"/>
      <c r="O82" s="257"/>
      <c r="P82" s="257"/>
      <c r="Q82" s="258">
        <f t="shared" si="3"/>
        <v>7501200</v>
      </c>
    </row>
    <row r="83" spans="1:17" ht="29.25" customHeight="1">
      <c r="A83" s="247"/>
      <c r="B83" s="255" t="s">
        <v>372</v>
      </c>
      <c r="C83" s="256" t="s">
        <v>115</v>
      </c>
      <c r="D83" s="257" t="s">
        <v>373</v>
      </c>
      <c r="E83" s="258">
        <v>21387000</v>
      </c>
      <c r="F83" s="257">
        <v>21387000</v>
      </c>
      <c r="G83" s="257"/>
      <c r="H83" s="257"/>
      <c r="I83" s="257"/>
      <c r="J83" s="258"/>
      <c r="K83" s="257"/>
      <c r="L83" s="257"/>
      <c r="M83" s="257"/>
      <c r="N83" s="257"/>
      <c r="O83" s="257"/>
      <c r="P83" s="257"/>
      <c r="Q83" s="258">
        <f t="shared" si="3"/>
        <v>21387000</v>
      </c>
    </row>
    <row r="84" spans="1:17" ht="37.5" customHeight="1">
      <c r="A84" s="247"/>
      <c r="B84" s="255" t="s">
        <v>374</v>
      </c>
      <c r="C84" s="256" t="s">
        <v>115</v>
      </c>
      <c r="D84" s="257" t="s">
        <v>375</v>
      </c>
      <c r="E84" s="258">
        <v>1139500</v>
      </c>
      <c r="F84" s="257">
        <v>1139500</v>
      </c>
      <c r="G84" s="257"/>
      <c r="H84" s="257"/>
      <c r="I84" s="257"/>
      <c r="J84" s="258"/>
      <c r="K84" s="257"/>
      <c r="L84" s="257"/>
      <c r="M84" s="257"/>
      <c r="N84" s="257"/>
      <c r="O84" s="257"/>
      <c r="P84" s="257"/>
      <c r="Q84" s="258">
        <f t="shared" si="3"/>
        <v>1139500</v>
      </c>
    </row>
    <row r="85" spans="1:17" ht="21" customHeight="1">
      <c r="A85" s="247"/>
      <c r="B85" s="255" t="s">
        <v>200</v>
      </c>
      <c r="C85" s="256" t="s">
        <v>376</v>
      </c>
      <c r="D85" s="257" t="s">
        <v>377</v>
      </c>
      <c r="E85" s="258">
        <v>56200</v>
      </c>
      <c r="F85" s="257">
        <v>56200</v>
      </c>
      <c r="G85" s="257"/>
      <c r="H85" s="257"/>
      <c r="I85" s="257"/>
      <c r="J85" s="258"/>
      <c r="K85" s="257"/>
      <c r="L85" s="257"/>
      <c r="M85" s="257"/>
      <c r="N85" s="257"/>
      <c r="O85" s="257"/>
      <c r="P85" s="257"/>
      <c r="Q85" s="258">
        <f t="shared" si="3"/>
        <v>56200</v>
      </c>
    </row>
    <row r="86" spans="1:17" ht="25.5">
      <c r="A86" s="247"/>
      <c r="B86" s="255" t="s">
        <v>378</v>
      </c>
      <c r="C86" s="256" t="s">
        <v>114</v>
      </c>
      <c r="D86" s="257" t="s">
        <v>379</v>
      </c>
      <c r="E86" s="258">
        <v>1407000</v>
      </c>
      <c r="F86" s="257">
        <v>1407000</v>
      </c>
      <c r="G86" s="257"/>
      <c r="H86" s="257"/>
      <c r="I86" s="257"/>
      <c r="J86" s="258"/>
      <c r="K86" s="257"/>
      <c r="L86" s="257"/>
      <c r="M86" s="257"/>
      <c r="N86" s="257"/>
      <c r="O86" s="257"/>
      <c r="P86" s="257"/>
      <c r="Q86" s="258">
        <f t="shared" si="3"/>
        <v>1407000</v>
      </c>
    </row>
    <row r="87" spans="1:17" ht="25.5">
      <c r="A87" s="247"/>
      <c r="B87" s="255" t="s">
        <v>380</v>
      </c>
      <c r="C87" s="256" t="s">
        <v>113</v>
      </c>
      <c r="D87" s="257" t="s">
        <v>381</v>
      </c>
      <c r="E87" s="258">
        <v>16100</v>
      </c>
      <c r="F87" s="257">
        <v>16100</v>
      </c>
      <c r="G87" s="257"/>
      <c r="H87" s="257"/>
      <c r="I87" s="257"/>
      <c r="J87" s="258"/>
      <c r="K87" s="257"/>
      <c r="L87" s="257"/>
      <c r="M87" s="257"/>
      <c r="N87" s="257"/>
      <c r="O87" s="257"/>
      <c r="P87" s="257"/>
      <c r="Q87" s="258">
        <f t="shared" si="3"/>
        <v>16100</v>
      </c>
    </row>
    <row r="88" spans="1:17" ht="28.5" customHeight="1">
      <c r="A88" s="247"/>
      <c r="B88" s="255" t="s">
        <v>382</v>
      </c>
      <c r="C88" s="256" t="s">
        <v>383</v>
      </c>
      <c r="D88" s="257" t="s">
        <v>384</v>
      </c>
      <c r="E88" s="258">
        <v>5014800</v>
      </c>
      <c r="F88" s="257">
        <v>5014800</v>
      </c>
      <c r="G88" s="257">
        <v>3862500</v>
      </c>
      <c r="H88" s="257">
        <v>263100</v>
      </c>
      <c r="I88" s="257"/>
      <c r="J88" s="258">
        <v>497300</v>
      </c>
      <c r="K88" s="257">
        <v>497300</v>
      </c>
      <c r="L88" s="257"/>
      <c r="M88" s="257"/>
      <c r="N88" s="257"/>
      <c r="O88" s="257"/>
      <c r="P88" s="257"/>
      <c r="Q88" s="258">
        <f t="shared" si="3"/>
        <v>5512100</v>
      </c>
    </row>
    <row r="89" spans="1:17" ht="76.5">
      <c r="A89" s="247"/>
      <c r="B89" s="255" t="s">
        <v>103</v>
      </c>
      <c r="C89" s="256" t="s">
        <v>114</v>
      </c>
      <c r="D89" s="257" t="s">
        <v>100</v>
      </c>
      <c r="E89" s="258">
        <v>215000</v>
      </c>
      <c r="F89" s="257">
        <v>215000</v>
      </c>
      <c r="G89" s="257"/>
      <c r="H89" s="257"/>
      <c r="I89" s="257"/>
      <c r="J89" s="258"/>
      <c r="K89" s="257"/>
      <c r="L89" s="257"/>
      <c r="M89" s="257"/>
      <c r="N89" s="257"/>
      <c r="O89" s="257"/>
      <c r="P89" s="257"/>
      <c r="Q89" s="258">
        <f t="shared" si="3"/>
        <v>215000</v>
      </c>
    </row>
    <row r="90" spans="1:17" ht="76.5">
      <c r="A90" s="247"/>
      <c r="B90" s="255" t="s">
        <v>104</v>
      </c>
      <c r="C90" s="256" t="s">
        <v>115</v>
      </c>
      <c r="D90" s="257" t="s">
        <v>385</v>
      </c>
      <c r="E90" s="258">
        <v>135000</v>
      </c>
      <c r="F90" s="257">
        <v>135000</v>
      </c>
      <c r="G90" s="257"/>
      <c r="H90" s="257"/>
      <c r="I90" s="257"/>
      <c r="J90" s="258"/>
      <c r="K90" s="257"/>
      <c r="L90" s="257"/>
      <c r="M90" s="257"/>
      <c r="N90" s="257"/>
      <c r="O90" s="257"/>
      <c r="P90" s="257"/>
      <c r="Q90" s="258">
        <f t="shared" si="3"/>
        <v>135000</v>
      </c>
    </row>
    <row r="91" spans="1:17" ht="25.5">
      <c r="A91" s="247"/>
      <c r="B91" s="255" t="s">
        <v>106</v>
      </c>
      <c r="C91" s="256" t="s">
        <v>113</v>
      </c>
      <c r="D91" s="257" t="s">
        <v>386</v>
      </c>
      <c r="E91" s="258">
        <v>30000</v>
      </c>
      <c r="F91" s="257">
        <v>30000</v>
      </c>
      <c r="G91" s="257"/>
      <c r="H91" s="257"/>
      <c r="I91" s="257"/>
      <c r="J91" s="258"/>
      <c r="K91" s="257"/>
      <c r="L91" s="257"/>
      <c r="M91" s="257"/>
      <c r="N91" s="257"/>
      <c r="O91" s="257"/>
      <c r="P91" s="257"/>
      <c r="Q91" s="258">
        <f t="shared" si="3"/>
        <v>30000</v>
      </c>
    </row>
    <row r="92" spans="1:17" ht="25.5">
      <c r="A92" s="247"/>
      <c r="B92" s="255" t="s">
        <v>387</v>
      </c>
      <c r="C92" s="256" t="s">
        <v>114</v>
      </c>
      <c r="D92" s="257" t="s">
        <v>388</v>
      </c>
      <c r="E92" s="258">
        <v>6225000</v>
      </c>
      <c r="F92" s="257">
        <v>6225000</v>
      </c>
      <c r="G92" s="257"/>
      <c r="H92" s="257"/>
      <c r="I92" s="257"/>
      <c r="J92" s="258"/>
      <c r="K92" s="257"/>
      <c r="L92" s="257"/>
      <c r="M92" s="257"/>
      <c r="N92" s="257"/>
      <c r="O92" s="257"/>
      <c r="P92" s="257"/>
      <c r="Q92" s="258">
        <f t="shared" si="3"/>
        <v>6225000</v>
      </c>
    </row>
    <row r="93" spans="1:17" ht="25.5">
      <c r="A93" s="250"/>
      <c r="B93" s="249" t="s">
        <v>389</v>
      </c>
      <c r="C93" s="251"/>
      <c r="D93" s="254" t="s">
        <v>390</v>
      </c>
      <c r="E93" s="253">
        <v>1199600</v>
      </c>
      <c r="F93" s="254">
        <v>1199600</v>
      </c>
      <c r="G93" s="254"/>
      <c r="H93" s="254"/>
      <c r="I93" s="254"/>
      <c r="J93" s="253"/>
      <c r="K93" s="254"/>
      <c r="L93" s="254"/>
      <c r="M93" s="254"/>
      <c r="N93" s="254"/>
      <c r="O93" s="254"/>
      <c r="P93" s="254"/>
      <c r="Q93" s="253">
        <f t="shared" si="3"/>
        <v>1199600</v>
      </c>
    </row>
    <row r="94" spans="1:17" ht="38.25">
      <c r="A94" s="247"/>
      <c r="B94" s="255" t="s">
        <v>206</v>
      </c>
      <c r="C94" s="256" t="s">
        <v>212</v>
      </c>
      <c r="D94" s="257" t="s">
        <v>214</v>
      </c>
      <c r="E94" s="258">
        <v>954600</v>
      </c>
      <c r="F94" s="257">
        <v>954600</v>
      </c>
      <c r="G94" s="257"/>
      <c r="H94" s="257"/>
      <c r="I94" s="257"/>
      <c r="J94" s="258"/>
      <c r="K94" s="257"/>
      <c r="L94" s="257"/>
      <c r="M94" s="257"/>
      <c r="N94" s="257"/>
      <c r="O94" s="257"/>
      <c r="P94" s="257"/>
      <c r="Q94" s="258">
        <f t="shared" si="3"/>
        <v>954600</v>
      </c>
    </row>
    <row r="95" spans="1:17" ht="38.25">
      <c r="A95" s="247"/>
      <c r="B95" s="255" t="s">
        <v>207</v>
      </c>
      <c r="C95" s="256" t="s">
        <v>212</v>
      </c>
      <c r="D95" s="257" t="s">
        <v>215</v>
      </c>
      <c r="E95" s="258">
        <v>245000</v>
      </c>
      <c r="F95" s="257">
        <v>245000</v>
      </c>
      <c r="G95" s="257"/>
      <c r="H95" s="257"/>
      <c r="I95" s="257"/>
      <c r="J95" s="258"/>
      <c r="K95" s="257"/>
      <c r="L95" s="257"/>
      <c r="M95" s="257"/>
      <c r="N95" s="257"/>
      <c r="O95" s="257"/>
      <c r="P95" s="257"/>
      <c r="Q95" s="258">
        <f t="shared" si="3"/>
        <v>245000</v>
      </c>
    </row>
    <row r="96" spans="1:17" ht="38.25">
      <c r="A96" s="249" t="s">
        <v>77</v>
      </c>
      <c r="B96" s="250"/>
      <c r="C96" s="251"/>
      <c r="D96" s="252" t="s">
        <v>391</v>
      </c>
      <c r="E96" s="253">
        <v>4953400</v>
      </c>
      <c r="F96" s="254">
        <v>4953400</v>
      </c>
      <c r="G96" s="254">
        <v>3435000</v>
      </c>
      <c r="H96" s="254">
        <v>585000</v>
      </c>
      <c r="I96" s="254"/>
      <c r="J96" s="253">
        <v>1154070</v>
      </c>
      <c r="K96" s="254">
        <v>41300</v>
      </c>
      <c r="L96" s="254">
        <v>28500</v>
      </c>
      <c r="M96" s="254"/>
      <c r="N96" s="254">
        <v>1112770</v>
      </c>
      <c r="O96" s="254">
        <v>1112770</v>
      </c>
      <c r="P96" s="254">
        <v>1112770</v>
      </c>
      <c r="Q96" s="253">
        <f t="shared" si="3"/>
        <v>6107470</v>
      </c>
    </row>
    <row r="97" spans="1:17" ht="12.75">
      <c r="A97" s="250"/>
      <c r="B97" s="249" t="s">
        <v>392</v>
      </c>
      <c r="C97" s="251"/>
      <c r="D97" s="254" t="s">
        <v>393</v>
      </c>
      <c r="E97" s="253">
        <v>4953400</v>
      </c>
      <c r="F97" s="254">
        <v>4953400</v>
      </c>
      <c r="G97" s="254">
        <v>3435000</v>
      </c>
      <c r="H97" s="254">
        <v>585000</v>
      </c>
      <c r="I97" s="254"/>
      <c r="J97" s="253">
        <v>1154070</v>
      </c>
      <c r="K97" s="254">
        <v>41300</v>
      </c>
      <c r="L97" s="254">
        <v>28500</v>
      </c>
      <c r="M97" s="254"/>
      <c r="N97" s="254">
        <v>1112770</v>
      </c>
      <c r="O97" s="254">
        <v>1112770</v>
      </c>
      <c r="P97" s="254">
        <v>1112770</v>
      </c>
      <c r="Q97" s="253">
        <f t="shared" si="3"/>
        <v>6107470</v>
      </c>
    </row>
    <row r="98" spans="1:17" ht="12.75">
      <c r="A98" s="247"/>
      <c r="B98" s="255" t="s">
        <v>394</v>
      </c>
      <c r="C98" s="256" t="s">
        <v>78</v>
      </c>
      <c r="D98" s="257" t="s">
        <v>75</v>
      </c>
      <c r="E98" s="258">
        <v>2914900</v>
      </c>
      <c r="F98" s="257">
        <v>2914900</v>
      </c>
      <c r="G98" s="257">
        <v>2221000</v>
      </c>
      <c r="H98" s="257">
        <v>182700</v>
      </c>
      <c r="I98" s="257"/>
      <c r="J98" s="258">
        <v>112000</v>
      </c>
      <c r="K98" s="257">
        <v>2000</v>
      </c>
      <c r="L98" s="257"/>
      <c r="M98" s="257"/>
      <c r="N98" s="257">
        <v>110000</v>
      </c>
      <c r="O98" s="257">
        <v>110000</v>
      </c>
      <c r="P98" s="257">
        <v>110000</v>
      </c>
      <c r="Q98" s="258">
        <f t="shared" si="3"/>
        <v>3026900</v>
      </c>
    </row>
    <row r="99" spans="1:17" ht="25.5">
      <c r="A99" s="247"/>
      <c r="B99" s="255" t="s">
        <v>395</v>
      </c>
      <c r="C99" s="256" t="s">
        <v>149</v>
      </c>
      <c r="D99" s="257" t="s">
        <v>150</v>
      </c>
      <c r="E99" s="258">
        <v>1330800</v>
      </c>
      <c r="F99" s="257">
        <v>1330800</v>
      </c>
      <c r="G99" s="257">
        <v>696900</v>
      </c>
      <c r="H99" s="257">
        <v>342900</v>
      </c>
      <c r="I99" s="257"/>
      <c r="J99" s="258">
        <v>1007870</v>
      </c>
      <c r="K99" s="257">
        <v>5100</v>
      </c>
      <c r="L99" s="257"/>
      <c r="M99" s="257"/>
      <c r="N99" s="257">
        <v>1002770</v>
      </c>
      <c r="O99" s="257">
        <v>1002770</v>
      </c>
      <c r="P99" s="257">
        <v>1002770</v>
      </c>
      <c r="Q99" s="258">
        <f t="shared" si="3"/>
        <v>2338670</v>
      </c>
    </row>
    <row r="100" spans="1:17" ht="12.75">
      <c r="A100" s="247"/>
      <c r="B100" s="255" t="s">
        <v>396</v>
      </c>
      <c r="C100" s="256" t="s">
        <v>320</v>
      </c>
      <c r="D100" s="257" t="s">
        <v>397</v>
      </c>
      <c r="E100" s="258">
        <v>538300</v>
      </c>
      <c r="F100" s="257">
        <v>538300</v>
      </c>
      <c r="G100" s="257">
        <v>400000</v>
      </c>
      <c r="H100" s="257">
        <v>44500</v>
      </c>
      <c r="I100" s="257"/>
      <c r="J100" s="258">
        <v>34200</v>
      </c>
      <c r="K100" s="257">
        <v>34200</v>
      </c>
      <c r="L100" s="257">
        <v>28500</v>
      </c>
      <c r="M100" s="257"/>
      <c r="N100" s="257"/>
      <c r="O100" s="257"/>
      <c r="P100" s="257"/>
      <c r="Q100" s="258">
        <f t="shared" si="3"/>
        <v>572500</v>
      </c>
    </row>
    <row r="101" spans="1:17" ht="12.75">
      <c r="A101" s="247"/>
      <c r="B101" s="255" t="s">
        <v>398</v>
      </c>
      <c r="C101" s="256" t="s">
        <v>399</v>
      </c>
      <c r="D101" s="257" t="s">
        <v>400</v>
      </c>
      <c r="E101" s="258">
        <v>169400</v>
      </c>
      <c r="F101" s="257">
        <v>169400</v>
      </c>
      <c r="G101" s="257">
        <v>117100</v>
      </c>
      <c r="H101" s="257">
        <v>14900</v>
      </c>
      <c r="I101" s="257"/>
      <c r="J101" s="258"/>
      <c r="K101" s="257"/>
      <c r="L101" s="257"/>
      <c r="M101" s="257"/>
      <c r="N101" s="257"/>
      <c r="O101" s="257"/>
      <c r="P101" s="257"/>
      <c r="Q101" s="258">
        <f t="shared" si="3"/>
        <v>169400</v>
      </c>
    </row>
    <row r="102" spans="1:17" ht="51">
      <c r="A102" s="249" t="s">
        <v>401</v>
      </c>
      <c r="B102" s="250"/>
      <c r="C102" s="251"/>
      <c r="D102" s="252" t="s">
        <v>402</v>
      </c>
      <c r="E102" s="253">
        <v>10653300</v>
      </c>
      <c r="F102" s="254">
        <v>10643300</v>
      </c>
      <c r="G102" s="254"/>
      <c r="H102" s="254"/>
      <c r="I102" s="254"/>
      <c r="J102" s="253"/>
      <c r="K102" s="254"/>
      <c r="L102" s="254"/>
      <c r="M102" s="254"/>
      <c r="N102" s="254"/>
      <c r="O102" s="254"/>
      <c r="P102" s="254"/>
      <c r="Q102" s="253">
        <f t="shared" si="3"/>
        <v>10653300</v>
      </c>
    </row>
    <row r="103" spans="1:17" ht="12.75">
      <c r="A103" s="250"/>
      <c r="B103" s="249" t="s">
        <v>276</v>
      </c>
      <c r="C103" s="251"/>
      <c r="D103" s="254" t="s">
        <v>277</v>
      </c>
      <c r="E103" s="253">
        <v>10653300</v>
      </c>
      <c r="F103" s="254">
        <v>10643300</v>
      </c>
      <c r="G103" s="254"/>
      <c r="H103" s="254"/>
      <c r="I103" s="254"/>
      <c r="J103" s="253"/>
      <c r="K103" s="254"/>
      <c r="L103" s="254"/>
      <c r="M103" s="254"/>
      <c r="N103" s="254"/>
      <c r="O103" s="254"/>
      <c r="P103" s="254"/>
      <c r="Q103" s="253">
        <f t="shared" si="3"/>
        <v>10653300</v>
      </c>
    </row>
    <row r="104" spans="1:17" ht="12.75">
      <c r="A104" s="247"/>
      <c r="B104" s="255" t="s">
        <v>403</v>
      </c>
      <c r="C104" s="256" t="s">
        <v>109</v>
      </c>
      <c r="D104" s="257" t="s">
        <v>404</v>
      </c>
      <c r="E104" s="258">
        <v>10000</v>
      </c>
      <c r="F104" s="257"/>
      <c r="G104" s="257"/>
      <c r="H104" s="257"/>
      <c r="I104" s="257"/>
      <c r="J104" s="258"/>
      <c r="K104" s="257"/>
      <c r="L104" s="257"/>
      <c r="M104" s="257"/>
      <c r="N104" s="257"/>
      <c r="O104" s="257"/>
      <c r="P104" s="257"/>
      <c r="Q104" s="258">
        <f t="shared" si="3"/>
        <v>10000</v>
      </c>
    </row>
    <row r="105" spans="1:17" ht="12.75">
      <c r="A105" s="247"/>
      <c r="B105" s="255" t="s">
        <v>405</v>
      </c>
      <c r="C105" s="256" t="s">
        <v>118</v>
      </c>
      <c r="D105" s="257" t="s">
        <v>406</v>
      </c>
      <c r="E105" s="258">
        <v>10516700</v>
      </c>
      <c r="F105" s="257">
        <v>10516700</v>
      </c>
      <c r="G105" s="257"/>
      <c r="H105" s="257"/>
      <c r="I105" s="257"/>
      <c r="J105" s="258"/>
      <c r="K105" s="257"/>
      <c r="L105" s="257"/>
      <c r="M105" s="257"/>
      <c r="N105" s="257"/>
      <c r="O105" s="257"/>
      <c r="P105" s="257"/>
      <c r="Q105" s="258">
        <f t="shared" si="3"/>
        <v>10516700</v>
      </c>
    </row>
    <row r="106" spans="1:17" ht="38.25">
      <c r="A106" s="247"/>
      <c r="B106" s="255"/>
      <c r="C106" s="256"/>
      <c r="D106" s="257" t="s">
        <v>407</v>
      </c>
      <c r="E106" s="258">
        <v>10516700</v>
      </c>
      <c r="F106" s="257">
        <v>10516700</v>
      </c>
      <c r="G106" s="257"/>
      <c r="H106" s="257"/>
      <c r="I106" s="257"/>
      <c r="J106" s="258"/>
      <c r="K106" s="257"/>
      <c r="L106" s="257"/>
      <c r="M106" s="257"/>
      <c r="N106" s="257"/>
      <c r="O106" s="257"/>
      <c r="P106" s="257"/>
      <c r="Q106" s="258">
        <f t="shared" si="3"/>
        <v>10516700</v>
      </c>
    </row>
    <row r="107" spans="1:17" ht="12.75">
      <c r="A107" s="247"/>
      <c r="B107" s="255" t="s">
        <v>408</v>
      </c>
      <c r="C107" s="256" t="s">
        <v>118</v>
      </c>
      <c r="D107" s="257" t="s">
        <v>409</v>
      </c>
      <c r="E107" s="258">
        <v>126600</v>
      </c>
      <c r="F107" s="257">
        <v>126600</v>
      </c>
      <c r="G107" s="257"/>
      <c r="H107" s="257"/>
      <c r="I107" s="257"/>
      <c r="J107" s="258"/>
      <c r="K107" s="257"/>
      <c r="L107" s="257"/>
      <c r="M107" s="257"/>
      <c r="N107" s="257"/>
      <c r="O107" s="257"/>
      <c r="P107" s="257"/>
      <c r="Q107" s="258">
        <f t="shared" si="3"/>
        <v>126600</v>
      </c>
    </row>
    <row r="108" spans="1:17" ht="38.25">
      <c r="A108" s="247"/>
      <c r="B108" s="255"/>
      <c r="C108" s="256"/>
      <c r="D108" s="257" t="s">
        <v>410</v>
      </c>
      <c r="E108" s="258">
        <v>126600</v>
      </c>
      <c r="F108" s="257">
        <v>126600</v>
      </c>
      <c r="G108" s="257"/>
      <c r="H108" s="257"/>
      <c r="I108" s="257"/>
      <c r="J108" s="258"/>
      <c r="K108" s="257"/>
      <c r="L108" s="257"/>
      <c r="M108" s="257"/>
      <c r="N108" s="257"/>
      <c r="O108" s="257"/>
      <c r="P108" s="257"/>
      <c r="Q108" s="258">
        <f t="shared" si="3"/>
        <v>126600</v>
      </c>
    </row>
    <row r="109" spans="1:17" ht="12.75">
      <c r="A109" s="265"/>
      <c r="B109" s="266" t="s">
        <v>193</v>
      </c>
      <c r="C109" s="267"/>
      <c r="D109" s="253" t="s">
        <v>194</v>
      </c>
      <c r="E109" s="253">
        <v>175204930</v>
      </c>
      <c r="F109" s="253">
        <v>175194930</v>
      </c>
      <c r="G109" s="253">
        <v>47474650</v>
      </c>
      <c r="H109" s="253">
        <v>13002900</v>
      </c>
      <c r="I109" s="253">
        <v>0</v>
      </c>
      <c r="J109" s="253">
        <v>3810970</v>
      </c>
      <c r="K109" s="253">
        <v>1767100</v>
      </c>
      <c r="L109" s="253">
        <v>104950</v>
      </c>
      <c r="M109" s="253">
        <v>7700</v>
      </c>
      <c r="N109" s="253">
        <v>2043870</v>
      </c>
      <c r="O109" s="253">
        <v>2043870</v>
      </c>
      <c r="P109" s="253">
        <v>2043870</v>
      </c>
      <c r="Q109" s="253">
        <f t="shared" si="3"/>
        <v>179015900</v>
      </c>
    </row>
    <row r="112" spans="2:9" ht="12.75">
      <c r="B112" s="268" t="s">
        <v>195</v>
      </c>
      <c r="I112" s="268" t="s">
        <v>196</v>
      </c>
    </row>
  </sheetData>
  <sheetProtection/>
  <mergeCells count="23">
    <mergeCell ref="P9:P11"/>
    <mergeCell ref="J8:O8"/>
    <mergeCell ref="J9:J11"/>
    <mergeCell ref="K9:K11"/>
    <mergeCell ref="L9:M9"/>
    <mergeCell ref="L10:L11"/>
    <mergeCell ref="A5:Q5"/>
    <mergeCell ref="A6:Q6"/>
    <mergeCell ref="A8:A11"/>
    <mergeCell ref="B8:B11"/>
    <mergeCell ref="C8:C11"/>
    <mergeCell ref="D8:D11"/>
    <mergeCell ref="E8:I8"/>
    <mergeCell ref="E9:E11"/>
    <mergeCell ref="O10:O11"/>
    <mergeCell ref="Q8:Q11"/>
    <mergeCell ref="F9:F11"/>
    <mergeCell ref="G9:H9"/>
    <mergeCell ref="M10:M11"/>
    <mergeCell ref="N9:N11"/>
    <mergeCell ref="G10:G11"/>
    <mergeCell ref="H10:H11"/>
    <mergeCell ref="I9:I11"/>
  </mergeCells>
  <printOptions/>
  <pageMargins left="0.196850393700787" right="0.196850393700787" top="0.393700787401575" bottom="0.196850393700787" header="0" footer="0"/>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dimension ref="A1:T54"/>
  <sheetViews>
    <sheetView tabSelected="1" view="pageBreakPreview" zoomScale="60" zoomScalePageLayoutView="0" workbookViewId="0" topLeftCell="A4">
      <pane xSplit="2" ySplit="3" topLeftCell="H7" activePane="bottomRight" state="frozen"/>
      <selection pane="topLeft" activeCell="A4" sqref="A4"/>
      <selection pane="topRight" activeCell="C4" sqref="C4"/>
      <selection pane="bottomLeft" activeCell="A7" sqref="A7"/>
      <selection pane="bottomRight" activeCell="R26" sqref="R26:T41"/>
    </sheetView>
  </sheetViews>
  <sheetFormatPr defaultColWidth="10.66015625" defaultRowHeight="12.75"/>
  <cols>
    <col min="1" max="1" width="4.5" style="269" customWidth="1"/>
    <col min="2" max="2" width="18.66015625" style="269" customWidth="1"/>
    <col min="3" max="3" width="17.33203125" style="269" customWidth="1"/>
    <col min="4" max="4" width="13.16015625" style="269" customWidth="1"/>
    <col min="5" max="5" width="16.5" style="269" customWidth="1"/>
    <col min="6" max="6" width="18.33203125" style="269" customWidth="1"/>
    <col min="7" max="7" width="23.16015625" style="269" customWidth="1"/>
    <col min="8" max="8" width="20.5" style="269" customWidth="1"/>
    <col min="9" max="9" width="19.83203125" style="269" customWidth="1"/>
    <col min="10" max="10" width="17.66015625" style="269" customWidth="1"/>
    <col min="11" max="11" width="10.66015625" style="269" hidden="1" customWidth="1"/>
    <col min="12" max="12" width="16.5" style="269" customWidth="1"/>
    <col min="13" max="13" width="18.33203125" style="269" customWidth="1"/>
    <col min="14" max="15" width="17.66015625" style="269" customWidth="1"/>
    <col min="16" max="16" width="22.83203125" style="269" customWidth="1"/>
    <col min="17" max="17" width="0.328125" style="269" customWidth="1"/>
    <col min="18" max="18" width="10.66015625" style="269" customWidth="1"/>
    <col min="19" max="19" width="19.5" style="269" customWidth="1"/>
    <col min="20" max="20" width="6" style="269" customWidth="1"/>
    <col min="21" max="16384" width="10.66015625" style="269" customWidth="1"/>
  </cols>
  <sheetData>
    <row r="1" spans="18:19" ht="12.75">
      <c r="R1" s="414" t="s">
        <v>411</v>
      </c>
      <c r="S1" s="415"/>
    </row>
    <row r="2" spans="2:17" ht="24" customHeight="1">
      <c r="B2" s="416" t="s">
        <v>412</v>
      </c>
      <c r="C2" s="416"/>
      <c r="D2" s="416"/>
      <c r="E2" s="416"/>
      <c r="F2" s="416"/>
      <c r="G2" s="416"/>
      <c r="H2" s="416"/>
      <c r="I2" s="416"/>
      <c r="J2" s="416"/>
      <c r="K2" s="416"/>
      <c r="L2" s="416"/>
      <c r="M2" s="416"/>
      <c r="N2" s="416"/>
      <c r="O2" s="270"/>
      <c r="P2" s="270"/>
      <c r="Q2" s="270"/>
    </row>
    <row r="3" ht="13.5" thickBot="1"/>
    <row r="4" spans="1:20" ht="18.75" customHeight="1">
      <c r="A4" s="417" t="s">
        <v>413</v>
      </c>
      <c r="B4" s="419" t="s">
        <v>414</v>
      </c>
      <c r="C4" s="421" t="s">
        <v>415</v>
      </c>
      <c r="D4" s="422"/>
      <c r="E4" s="422"/>
      <c r="F4" s="422"/>
      <c r="G4" s="422"/>
      <c r="H4" s="421" t="s">
        <v>416</v>
      </c>
      <c r="I4" s="422"/>
      <c r="J4" s="422"/>
      <c r="K4" s="422"/>
      <c r="L4" s="422"/>
      <c r="M4" s="422"/>
      <c r="N4" s="423" t="s">
        <v>417</v>
      </c>
      <c r="O4" s="425" t="s">
        <v>418</v>
      </c>
      <c r="P4" s="427" t="s">
        <v>419</v>
      </c>
      <c r="Q4" s="271"/>
      <c r="R4" s="408" t="s">
        <v>420</v>
      </c>
      <c r="S4" s="409"/>
      <c r="T4" s="409"/>
    </row>
    <row r="5" spans="1:20" ht="93.75" customHeight="1" thickBot="1">
      <c r="A5" s="418"/>
      <c r="B5" s="420"/>
      <c r="C5" s="272" t="s">
        <v>421</v>
      </c>
      <c r="D5" s="272" t="s">
        <v>422</v>
      </c>
      <c r="E5" s="272" t="s">
        <v>423</v>
      </c>
      <c r="F5" s="272" t="s">
        <v>424</v>
      </c>
      <c r="G5" s="273" t="s">
        <v>425</v>
      </c>
      <c r="H5" s="274" t="s">
        <v>426</v>
      </c>
      <c r="I5" s="275" t="s">
        <v>427</v>
      </c>
      <c r="J5" s="275" t="s">
        <v>428</v>
      </c>
      <c r="K5" s="276"/>
      <c r="L5" s="272" t="s">
        <v>429</v>
      </c>
      <c r="M5" s="273" t="s">
        <v>425</v>
      </c>
      <c r="N5" s="424"/>
      <c r="O5" s="426"/>
      <c r="P5" s="428"/>
      <c r="Q5" s="271"/>
      <c r="R5" s="408"/>
      <c r="S5" s="409"/>
      <c r="T5" s="409"/>
    </row>
    <row r="6" spans="1:20" ht="16.5" customHeight="1" thickBot="1">
      <c r="A6" s="277">
        <v>1</v>
      </c>
      <c r="B6" s="278">
        <v>2</v>
      </c>
      <c r="C6" s="278">
        <v>3</v>
      </c>
      <c r="D6" s="278">
        <v>4</v>
      </c>
      <c r="E6" s="278">
        <v>5</v>
      </c>
      <c r="F6" s="278">
        <v>6</v>
      </c>
      <c r="G6" s="278">
        <v>7</v>
      </c>
      <c r="H6" s="279">
        <v>8</v>
      </c>
      <c r="I6" s="278">
        <v>9</v>
      </c>
      <c r="J6" s="278">
        <v>10</v>
      </c>
      <c r="K6" s="280"/>
      <c r="L6" s="278">
        <v>11</v>
      </c>
      <c r="M6" s="281">
        <v>12</v>
      </c>
      <c r="N6" s="282">
        <v>13</v>
      </c>
      <c r="O6" s="283">
        <v>14</v>
      </c>
      <c r="P6" s="284">
        <v>15</v>
      </c>
      <c r="Q6" s="285"/>
      <c r="R6" s="408"/>
      <c r="S6" s="409"/>
      <c r="T6" s="409"/>
    </row>
    <row r="7" spans="1:20" ht="21">
      <c r="A7" s="286">
        <v>1</v>
      </c>
      <c r="B7" s="287" t="s">
        <v>430</v>
      </c>
      <c r="C7" s="288">
        <v>45</v>
      </c>
      <c r="D7" s="288">
        <v>2</v>
      </c>
      <c r="E7" s="288">
        <v>26</v>
      </c>
      <c r="F7" s="288">
        <v>13.5</v>
      </c>
      <c r="G7" s="289">
        <v>453200</v>
      </c>
      <c r="H7" s="290">
        <v>704</v>
      </c>
      <c r="I7" s="291"/>
      <c r="J7" s="290">
        <f aca="true" t="shared" si="0" ref="J7:J50">H7-I7</f>
        <v>704</v>
      </c>
      <c r="K7" s="292"/>
      <c r="L7" s="293">
        <v>2.5</v>
      </c>
      <c r="M7" s="107">
        <v>60900</v>
      </c>
      <c r="N7" s="107">
        <v>514100</v>
      </c>
      <c r="O7" s="294">
        <v>508800</v>
      </c>
      <c r="P7" s="173">
        <v>514100</v>
      </c>
      <c r="Q7" s="295"/>
      <c r="R7" s="408" t="s">
        <v>431</v>
      </c>
      <c r="S7" s="409"/>
      <c r="T7" s="409"/>
    </row>
    <row r="8" spans="1:20" ht="18" customHeight="1">
      <c r="A8" s="296">
        <v>2</v>
      </c>
      <c r="B8" s="297" t="s">
        <v>432</v>
      </c>
      <c r="C8" s="288">
        <v>29</v>
      </c>
      <c r="D8" s="288">
        <v>0.5</v>
      </c>
      <c r="E8" s="288">
        <v>6</v>
      </c>
      <c r="F8" s="288">
        <v>3.25</v>
      </c>
      <c r="G8" s="298">
        <v>110700</v>
      </c>
      <c r="H8" s="290">
        <v>397</v>
      </c>
      <c r="I8" s="291"/>
      <c r="J8" s="290">
        <f t="shared" si="0"/>
        <v>397</v>
      </c>
      <c r="K8" s="292"/>
      <c r="L8" s="293">
        <v>1.75</v>
      </c>
      <c r="M8" s="107">
        <v>41900</v>
      </c>
      <c r="N8" s="107">
        <v>152600</v>
      </c>
      <c r="O8" s="299">
        <v>152200</v>
      </c>
      <c r="P8" s="174">
        <v>152600</v>
      </c>
      <c r="Q8" s="295"/>
      <c r="R8" s="410" t="s">
        <v>433</v>
      </c>
      <c r="S8" s="411"/>
      <c r="T8" s="411"/>
    </row>
    <row r="9" spans="1:20" ht="21">
      <c r="A9" s="296">
        <v>3</v>
      </c>
      <c r="B9" s="297" t="s">
        <v>434</v>
      </c>
      <c r="C9" s="288"/>
      <c r="D9" s="300"/>
      <c r="E9" s="300"/>
      <c r="F9" s="300"/>
      <c r="G9" s="298">
        <v>0</v>
      </c>
      <c r="H9" s="290">
        <v>572</v>
      </c>
      <c r="I9" s="291"/>
      <c r="J9" s="290">
        <f t="shared" si="0"/>
        <v>572</v>
      </c>
      <c r="K9" s="292"/>
      <c r="L9" s="293">
        <v>2</v>
      </c>
      <c r="M9" s="107">
        <v>48800</v>
      </c>
      <c r="N9" s="107">
        <v>48800</v>
      </c>
      <c r="O9" s="299">
        <v>47400</v>
      </c>
      <c r="P9" s="174">
        <v>48800</v>
      </c>
      <c r="Q9" s="295"/>
      <c r="R9" s="410"/>
      <c r="S9" s="411"/>
      <c r="T9" s="411"/>
    </row>
    <row r="10" spans="1:20" ht="21">
      <c r="A10" s="296">
        <v>4</v>
      </c>
      <c r="B10" s="297" t="s">
        <v>435</v>
      </c>
      <c r="C10" s="300"/>
      <c r="D10" s="300"/>
      <c r="E10" s="300"/>
      <c r="F10" s="300"/>
      <c r="G10" s="298">
        <v>0</v>
      </c>
      <c r="H10" s="290">
        <v>167</v>
      </c>
      <c r="I10" s="291"/>
      <c r="J10" s="290">
        <f t="shared" si="0"/>
        <v>167</v>
      </c>
      <c r="K10" s="292"/>
      <c r="L10" s="293">
        <v>1.75</v>
      </c>
      <c r="M10" s="107">
        <v>40200</v>
      </c>
      <c r="N10" s="107">
        <v>40200</v>
      </c>
      <c r="O10" s="299">
        <v>40200</v>
      </c>
      <c r="P10" s="174">
        <v>40200</v>
      </c>
      <c r="Q10" s="295"/>
      <c r="R10" s="410"/>
      <c r="S10" s="411"/>
      <c r="T10" s="411"/>
    </row>
    <row r="11" spans="1:20" ht="21">
      <c r="A11" s="296">
        <v>5</v>
      </c>
      <c r="B11" s="297" t="s">
        <v>436</v>
      </c>
      <c r="C11" s="288">
        <v>46</v>
      </c>
      <c r="D11" s="288">
        <v>1</v>
      </c>
      <c r="E11" s="288">
        <v>19</v>
      </c>
      <c r="F11" s="288">
        <v>5</v>
      </c>
      <c r="G11" s="298">
        <v>195900</v>
      </c>
      <c r="H11" s="290">
        <v>985</v>
      </c>
      <c r="I11" s="291"/>
      <c r="J11" s="290">
        <f t="shared" si="0"/>
        <v>985</v>
      </c>
      <c r="K11" s="292"/>
      <c r="L11" s="293">
        <v>2.5</v>
      </c>
      <c r="M11" s="107">
        <v>63000</v>
      </c>
      <c r="N11" s="107">
        <v>258900</v>
      </c>
      <c r="O11" s="299">
        <v>250700</v>
      </c>
      <c r="P11" s="174">
        <v>258900</v>
      </c>
      <c r="Q11" s="295"/>
      <c r="R11" s="410"/>
      <c r="S11" s="411"/>
      <c r="T11" s="411"/>
    </row>
    <row r="12" spans="1:20" ht="21">
      <c r="A12" s="296">
        <v>6</v>
      </c>
      <c r="B12" s="297" t="s">
        <v>437</v>
      </c>
      <c r="C12" s="288">
        <v>54</v>
      </c>
      <c r="D12" s="288">
        <v>1</v>
      </c>
      <c r="E12" s="288">
        <v>16</v>
      </c>
      <c r="F12" s="288">
        <v>4.25</v>
      </c>
      <c r="G12" s="298">
        <v>169900</v>
      </c>
      <c r="H12" s="290">
        <v>431</v>
      </c>
      <c r="I12" s="291"/>
      <c r="J12" s="290">
        <f t="shared" si="0"/>
        <v>431</v>
      </c>
      <c r="K12" s="292"/>
      <c r="L12" s="293">
        <v>2.5</v>
      </c>
      <c r="M12" s="107">
        <v>58900</v>
      </c>
      <c r="N12" s="107">
        <v>228800</v>
      </c>
      <c r="O12" s="299">
        <v>249700</v>
      </c>
      <c r="P12" s="174">
        <v>249700</v>
      </c>
      <c r="Q12" s="295"/>
      <c r="R12" s="410"/>
      <c r="S12" s="411"/>
      <c r="T12" s="411"/>
    </row>
    <row r="13" spans="1:20" ht="21">
      <c r="A13" s="296">
        <v>7</v>
      </c>
      <c r="B13" s="297" t="s">
        <v>438</v>
      </c>
      <c r="C13" s="288">
        <v>0</v>
      </c>
      <c r="D13" s="300"/>
      <c r="E13" s="300"/>
      <c r="F13" s="300"/>
      <c r="G13" s="298">
        <v>0</v>
      </c>
      <c r="H13" s="290">
        <v>490</v>
      </c>
      <c r="I13" s="291"/>
      <c r="J13" s="290">
        <f t="shared" si="0"/>
        <v>490</v>
      </c>
      <c r="K13" s="292"/>
      <c r="L13" s="293">
        <v>3</v>
      </c>
      <c r="M13" s="107">
        <v>70500</v>
      </c>
      <c r="N13" s="107">
        <v>70500</v>
      </c>
      <c r="O13" s="299">
        <v>69200</v>
      </c>
      <c r="P13" s="174">
        <v>70500</v>
      </c>
      <c r="Q13" s="295"/>
      <c r="R13" s="410"/>
      <c r="S13" s="411"/>
      <c r="T13" s="411"/>
    </row>
    <row r="14" spans="1:20" ht="21">
      <c r="A14" s="296">
        <v>8</v>
      </c>
      <c r="B14" s="297" t="s">
        <v>439</v>
      </c>
      <c r="C14" s="288">
        <v>244</v>
      </c>
      <c r="D14" s="288">
        <v>2</v>
      </c>
      <c r="E14" s="288">
        <v>37</v>
      </c>
      <c r="F14" s="288">
        <v>11.75</v>
      </c>
      <c r="G14" s="298">
        <v>452500</v>
      </c>
      <c r="H14" s="290">
        <v>2171</v>
      </c>
      <c r="I14" s="291">
        <v>2171</v>
      </c>
      <c r="J14" s="290">
        <f t="shared" si="0"/>
        <v>0</v>
      </c>
      <c r="K14" s="292"/>
      <c r="L14" s="292"/>
      <c r="M14" s="107">
        <v>0</v>
      </c>
      <c r="N14" s="107">
        <v>452500</v>
      </c>
      <c r="O14" s="299">
        <v>444400</v>
      </c>
      <c r="P14" s="174">
        <v>452500</v>
      </c>
      <c r="Q14" s="295"/>
      <c r="R14" s="410"/>
      <c r="S14" s="411"/>
      <c r="T14" s="411"/>
    </row>
    <row r="15" spans="1:20" ht="21">
      <c r="A15" s="296">
        <v>9</v>
      </c>
      <c r="B15" s="297" t="s">
        <v>440</v>
      </c>
      <c r="C15" s="300"/>
      <c r="D15" s="300"/>
      <c r="E15" s="300"/>
      <c r="F15" s="300"/>
      <c r="G15" s="298">
        <v>0</v>
      </c>
      <c r="H15" s="290">
        <v>769</v>
      </c>
      <c r="I15" s="291"/>
      <c r="J15" s="290">
        <f t="shared" si="0"/>
        <v>769</v>
      </c>
      <c r="K15" s="292"/>
      <c r="L15" s="293">
        <v>2.5</v>
      </c>
      <c r="M15" s="107">
        <v>61400</v>
      </c>
      <c r="N15" s="107">
        <v>61400</v>
      </c>
      <c r="O15" s="299">
        <v>70900</v>
      </c>
      <c r="P15" s="174">
        <v>70900</v>
      </c>
      <c r="Q15" s="295"/>
      <c r="R15" s="410"/>
      <c r="S15" s="411"/>
      <c r="T15" s="411"/>
    </row>
    <row r="16" spans="1:20" ht="21">
      <c r="A16" s="296">
        <v>10</v>
      </c>
      <c r="B16" s="297" t="s">
        <v>441</v>
      </c>
      <c r="C16" s="300"/>
      <c r="D16" s="300"/>
      <c r="E16" s="300"/>
      <c r="F16" s="300"/>
      <c r="G16" s="298">
        <v>0</v>
      </c>
      <c r="H16" s="290">
        <v>422</v>
      </c>
      <c r="I16" s="291"/>
      <c r="J16" s="290">
        <f t="shared" si="0"/>
        <v>422</v>
      </c>
      <c r="K16" s="292"/>
      <c r="L16" s="293">
        <v>2.25</v>
      </c>
      <c r="M16" s="107">
        <v>53200</v>
      </c>
      <c r="N16" s="107">
        <v>53200</v>
      </c>
      <c r="O16" s="299">
        <v>53200</v>
      </c>
      <c r="P16" s="174">
        <v>53200</v>
      </c>
      <c r="Q16" s="295"/>
      <c r="R16" s="410"/>
      <c r="S16" s="411"/>
      <c r="T16" s="411"/>
    </row>
    <row r="17" spans="1:20" ht="21">
      <c r="A17" s="296">
        <v>11</v>
      </c>
      <c r="B17" s="297" t="s">
        <v>442</v>
      </c>
      <c r="C17" s="300"/>
      <c r="D17" s="300"/>
      <c r="E17" s="300"/>
      <c r="F17" s="300"/>
      <c r="G17" s="298">
        <v>0</v>
      </c>
      <c r="H17" s="290">
        <v>1190</v>
      </c>
      <c r="I17" s="291"/>
      <c r="J17" s="290">
        <f t="shared" si="0"/>
        <v>1190</v>
      </c>
      <c r="K17" s="292"/>
      <c r="L17" s="293">
        <v>2.5</v>
      </c>
      <c r="M17" s="107">
        <v>64500</v>
      </c>
      <c r="N17" s="107">
        <v>64500</v>
      </c>
      <c r="O17" s="299">
        <v>62300</v>
      </c>
      <c r="P17" s="174">
        <v>64500</v>
      </c>
      <c r="Q17" s="295"/>
      <c r="R17" s="410"/>
      <c r="S17" s="411"/>
      <c r="T17" s="411"/>
    </row>
    <row r="18" spans="1:20" ht="21">
      <c r="A18" s="296">
        <v>12</v>
      </c>
      <c r="B18" s="297" t="s">
        <v>443</v>
      </c>
      <c r="C18" s="300"/>
      <c r="D18" s="300"/>
      <c r="E18" s="300"/>
      <c r="F18" s="300"/>
      <c r="G18" s="298">
        <v>0</v>
      </c>
      <c r="H18" s="290">
        <v>1168</v>
      </c>
      <c r="I18" s="291"/>
      <c r="J18" s="290">
        <f t="shared" si="0"/>
        <v>1168</v>
      </c>
      <c r="K18" s="292"/>
      <c r="L18" s="293">
        <v>2.5</v>
      </c>
      <c r="M18" s="107">
        <v>64300</v>
      </c>
      <c r="N18" s="107">
        <v>64300</v>
      </c>
      <c r="O18" s="299">
        <v>62600</v>
      </c>
      <c r="P18" s="174">
        <v>64300</v>
      </c>
      <c r="Q18" s="295"/>
      <c r="R18" s="410"/>
      <c r="S18" s="411"/>
      <c r="T18" s="411"/>
    </row>
    <row r="19" spans="1:20" ht="21">
      <c r="A19" s="296">
        <v>13</v>
      </c>
      <c r="B19" s="297" t="s">
        <v>444</v>
      </c>
      <c r="C19" s="288">
        <v>51</v>
      </c>
      <c r="D19" s="288">
        <v>1</v>
      </c>
      <c r="E19" s="288">
        <v>18</v>
      </c>
      <c r="F19" s="288">
        <v>4.5</v>
      </c>
      <c r="G19" s="298">
        <v>180800</v>
      </c>
      <c r="H19" s="290">
        <v>375</v>
      </c>
      <c r="I19" s="291"/>
      <c r="J19" s="290">
        <f t="shared" si="0"/>
        <v>375</v>
      </c>
      <c r="K19" s="292"/>
      <c r="L19" s="293">
        <v>1.75</v>
      </c>
      <c r="M19" s="107">
        <v>41800</v>
      </c>
      <c r="N19" s="107">
        <v>222600</v>
      </c>
      <c r="O19" s="299">
        <v>223000</v>
      </c>
      <c r="P19" s="174">
        <v>223000</v>
      </c>
      <c r="Q19" s="295"/>
      <c r="R19" s="410"/>
      <c r="S19" s="411"/>
      <c r="T19" s="411"/>
    </row>
    <row r="20" spans="1:20" ht="21">
      <c r="A20" s="296">
        <v>14</v>
      </c>
      <c r="B20" s="297" t="s">
        <v>445</v>
      </c>
      <c r="C20" s="288">
        <v>93</v>
      </c>
      <c r="D20" s="288">
        <v>2</v>
      </c>
      <c r="E20" s="288">
        <v>39</v>
      </c>
      <c r="F20" s="288">
        <v>10</v>
      </c>
      <c r="G20" s="298">
        <v>394200</v>
      </c>
      <c r="H20" s="290">
        <v>1981</v>
      </c>
      <c r="I20" s="291">
        <v>1981</v>
      </c>
      <c r="J20" s="290">
        <f t="shared" si="0"/>
        <v>0</v>
      </c>
      <c r="K20" s="292"/>
      <c r="L20" s="292"/>
      <c r="M20" s="107">
        <v>0</v>
      </c>
      <c r="N20" s="107">
        <v>394200</v>
      </c>
      <c r="O20" s="299">
        <v>377100</v>
      </c>
      <c r="P20" s="174">
        <v>394200</v>
      </c>
      <c r="Q20" s="295"/>
      <c r="R20" s="410"/>
      <c r="S20" s="411"/>
      <c r="T20" s="411"/>
    </row>
    <row r="21" spans="1:20" ht="21">
      <c r="A21" s="296">
        <v>15</v>
      </c>
      <c r="B21" s="297" t="s">
        <v>446</v>
      </c>
      <c r="C21" s="288">
        <v>89</v>
      </c>
      <c r="D21" s="288">
        <v>1</v>
      </c>
      <c r="E21" s="288">
        <v>14</v>
      </c>
      <c r="F21" s="288">
        <v>5.5</v>
      </c>
      <c r="G21" s="298">
        <v>202500</v>
      </c>
      <c r="H21" s="290">
        <v>457</v>
      </c>
      <c r="I21" s="291"/>
      <c r="J21" s="290">
        <f t="shared" si="0"/>
        <v>457</v>
      </c>
      <c r="K21" s="292"/>
      <c r="L21" s="293">
        <v>2.5</v>
      </c>
      <c r="M21" s="107">
        <v>59100</v>
      </c>
      <c r="N21" s="107">
        <v>261600</v>
      </c>
      <c r="O21" s="299">
        <v>277700</v>
      </c>
      <c r="P21" s="174">
        <v>277700</v>
      </c>
      <c r="Q21" s="295"/>
      <c r="R21" s="410"/>
      <c r="S21" s="411"/>
      <c r="T21" s="411"/>
    </row>
    <row r="22" spans="1:20" ht="21">
      <c r="A22" s="296">
        <v>16</v>
      </c>
      <c r="B22" s="297" t="s">
        <v>447</v>
      </c>
      <c r="C22" s="300"/>
      <c r="D22" s="300"/>
      <c r="E22" s="300"/>
      <c r="F22" s="300"/>
      <c r="G22" s="298">
        <v>0</v>
      </c>
      <c r="H22" s="290">
        <v>346</v>
      </c>
      <c r="I22" s="291"/>
      <c r="J22" s="290">
        <f t="shared" si="0"/>
        <v>346</v>
      </c>
      <c r="K22" s="292"/>
      <c r="L22" s="293">
        <v>2.75</v>
      </c>
      <c r="M22" s="107">
        <v>63800</v>
      </c>
      <c r="N22" s="107">
        <v>63800</v>
      </c>
      <c r="O22" s="299">
        <v>63400</v>
      </c>
      <c r="P22" s="174">
        <v>63800</v>
      </c>
      <c r="Q22" s="295"/>
      <c r="R22" s="410"/>
      <c r="S22" s="411"/>
      <c r="T22" s="411"/>
    </row>
    <row r="23" spans="1:20" ht="21" customHeight="1">
      <c r="A23" s="296">
        <v>17</v>
      </c>
      <c r="B23" s="297" t="s">
        <v>448</v>
      </c>
      <c r="C23" s="300"/>
      <c r="D23" s="300"/>
      <c r="E23" s="300"/>
      <c r="F23" s="300"/>
      <c r="G23" s="298">
        <v>0</v>
      </c>
      <c r="H23" s="290">
        <v>230</v>
      </c>
      <c r="I23" s="291"/>
      <c r="J23" s="290">
        <f t="shared" si="0"/>
        <v>230</v>
      </c>
      <c r="K23" s="292"/>
      <c r="L23" s="293">
        <v>1.5</v>
      </c>
      <c r="M23" s="107">
        <v>35100</v>
      </c>
      <c r="N23" s="107">
        <v>35100</v>
      </c>
      <c r="O23" s="299">
        <v>35000</v>
      </c>
      <c r="P23" s="175">
        <v>35100</v>
      </c>
      <c r="Q23" s="295"/>
      <c r="R23" s="410"/>
      <c r="S23" s="411"/>
      <c r="T23" s="411"/>
    </row>
    <row r="24" spans="1:17" ht="21">
      <c r="A24" s="296">
        <v>18</v>
      </c>
      <c r="B24" s="297" t="s">
        <v>449</v>
      </c>
      <c r="C24" s="300"/>
      <c r="D24" s="300"/>
      <c r="E24" s="300"/>
      <c r="F24" s="300"/>
      <c r="G24" s="298">
        <v>0</v>
      </c>
      <c r="H24" s="290">
        <v>573</v>
      </c>
      <c r="I24" s="291"/>
      <c r="J24" s="290">
        <f t="shared" si="0"/>
        <v>573</v>
      </c>
      <c r="K24" s="292"/>
      <c r="L24" s="293">
        <v>3</v>
      </c>
      <c r="M24" s="107">
        <v>71100</v>
      </c>
      <c r="N24" s="107">
        <v>71100</v>
      </c>
      <c r="O24" s="299">
        <v>71100</v>
      </c>
      <c r="P24" s="107">
        <v>71100</v>
      </c>
      <c r="Q24" s="295"/>
    </row>
    <row r="25" spans="1:20" ht="21">
      <c r="A25" s="296">
        <v>19</v>
      </c>
      <c r="B25" s="297" t="s">
        <v>450</v>
      </c>
      <c r="C25" s="300"/>
      <c r="D25" s="300"/>
      <c r="E25" s="300"/>
      <c r="F25" s="300"/>
      <c r="G25" s="298">
        <v>0</v>
      </c>
      <c r="H25" s="290">
        <v>154</v>
      </c>
      <c r="I25" s="291"/>
      <c r="J25" s="290">
        <f t="shared" si="0"/>
        <v>154</v>
      </c>
      <c r="K25" s="292"/>
      <c r="L25" s="293">
        <v>1.5</v>
      </c>
      <c r="M25" s="107">
        <v>34600</v>
      </c>
      <c r="N25" s="107">
        <v>34600</v>
      </c>
      <c r="O25" s="299">
        <v>23400</v>
      </c>
      <c r="P25" s="173">
        <v>34600</v>
      </c>
      <c r="Q25" s="295"/>
      <c r="R25" s="412" t="s">
        <v>451</v>
      </c>
      <c r="S25" s="413"/>
      <c r="T25" s="413"/>
    </row>
    <row r="26" spans="1:20" ht="21">
      <c r="A26" s="296">
        <v>20</v>
      </c>
      <c r="B26" s="297" t="s">
        <v>452</v>
      </c>
      <c r="C26" s="300"/>
      <c r="D26" s="300"/>
      <c r="E26" s="300"/>
      <c r="F26" s="300"/>
      <c r="G26" s="298">
        <v>0</v>
      </c>
      <c r="H26" s="290">
        <v>498</v>
      </c>
      <c r="I26" s="291"/>
      <c r="J26" s="290">
        <f t="shared" si="0"/>
        <v>498</v>
      </c>
      <c r="K26" s="292"/>
      <c r="L26" s="293">
        <v>1.5</v>
      </c>
      <c r="M26" s="107">
        <v>37100</v>
      </c>
      <c r="N26" s="107">
        <v>37100</v>
      </c>
      <c r="O26" s="299">
        <v>36400</v>
      </c>
      <c r="P26" s="174">
        <v>37100</v>
      </c>
      <c r="Q26" s="295"/>
      <c r="R26" s="410" t="s">
        <v>453</v>
      </c>
      <c r="S26" s="411"/>
      <c r="T26" s="411"/>
    </row>
    <row r="27" spans="1:20" ht="21">
      <c r="A27" s="296">
        <v>21</v>
      </c>
      <c r="B27" s="297" t="s">
        <v>454</v>
      </c>
      <c r="C27" s="300"/>
      <c r="D27" s="300"/>
      <c r="E27" s="300"/>
      <c r="F27" s="300"/>
      <c r="G27" s="298">
        <v>0</v>
      </c>
      <c r="H27" s="290">
        <v>234</v>
      </c>
      <c r="I27" s="291"/>
      <c r="J27" s="290">
        <f t="shared" si="0"/>
        <v>234</v>
      </c>
      <c r="K27" s="292"/>
      <c r="L27" s="293">
        <v>1.5</v>
      </c>
      <c r="M27" s="107">
        <v>35100</v>
      </c>
      <c r="N27" s="107">
        <v>35100</v>
      </c>
      <c r="O27" s="299">
        <v>34700</v>
      </c>
      <c r="P27" s="174">
        <v>35100</v>
      </c>
      <c r="Q27" s="295"/>
      <c r="R27" s="410"/>
      <c r="S27" s="411"/>
      <c r="T27" s="411"/>
    </row>
    <row r="28" spans="1:20" ht="21">
      <c r="A28" s="296">
        <v>22</v>
      </c>
      <c r="B28" s="297" t="s">
        <v>455</v>
      </c>
      <c r="C28" s="300"/>
      <c r="D28" s="300"/>
      <c r="E28" s="300"/>
      <c r="F28" s="300"/>
      <c r="G28" s="298">
        <v>0</v>
      </c>
      <c r="H28" s="290">
        <v>637</v>
      </c>
      <c r="I28" s="291">
        <v>637</v>
      </c>
      <c r="J28" s="290">
        <f t="shared" si="0"/>
        <v>0</v>
      </c>
      <c r="K28" s="292"/>
      <c r="L28" s="293"/>
      <c r="M28" s="107">
        <v>0</v>
      </c>
      <c r="N28" s="107">
        <v>0</v>
      </c>
      <c r="O28" s="299"/>
      <c r="P28" s="174">
        <v>0</v>
      </c>
      <c r="Q28" s="295"/>
      <c r="R28" s="410"/>
      <c r="S28" s="411"/>
      <c r="T28" s="411"/>
    </row>
    <row r="29" spans="1:20" ht="21">
      <c r="A29" s="296">
        <v>23</v>
      </c>
      <c r="B29" s="297" t="s">
        <v>456</v>
      </c>
      <c r="C29" s="300"/>
      <c r="D29" s="300"/>
      <c r="E29" s="300"/>
      <c r="F29" s="300"/>
      <c r="G29" s="298">
        <v>0</v>
      </c>
      <c r="H29" s="290">
        <v>234</v>
      </c>
      <c r="I29" s="291"/>
      <c r="J29" s="290">
        <f t="shared" si="0"/>
        <v>234</v>
      </c>
      <c r="K29" s="292"/>
      <c r="L29" s="293">
        <v>1</v>
      </c>
      <c r="M29" s="107">
        <v>24000</v>
      </c>
      <c r="N29" s="107">
        <v>24000</v>
      </c>
      <c r="O29" s="299">
        <v>24500</v>
      </c>
      <c r="P29" s="174">
        <v>24500</v>
      </c>
      <c r="Q29" s="295"/>
      <c r="R29" s="410"/>
      <c r="S29" s="411"/>
      <c r="T29" s="411"/>
    </row>
    <row r="30" spans="1:20" ht="21">
      <c r="A30" s="296">
        <v>24</v>
      </c>
      <c r="B30" s="297" t="s">
        <v>457</v>
      </c>
      <c r="C30" s="300"/>
      <c r="D30" s="300"/>
      <c r="E30" s="300"/>
      <c r="F30" s="300"/>
      <c r="G30" s="298">
        <v>0</v>
      </c>
      <c r="H30" s="290">
        <v>265</v>
      </c>
      <c r="I30" s="291"/>
      <c r="J30" s="290">
        <f t="shared" si="0"/>
        <v>265</v>
      </c>
      <c r="K30" s="292"/>
      <c r="L30" s="293">
        <v>1</v>
      </c>
      <c r="M30" s="107">
        <v>24200</v>
      </c>
      <c r="N30" s="107">
        <v>24200</v>
      </c>
      <c r="O30" s="299">
        <v>24100</v>
      </c>
      <c r="P30" s="174">
        <v>24200</v>
      </c>
      <c r="Q30" s="295"/>
      <c r="R30" s="410"/>
      <c r="S30" s="411"/>
      <c r="T30" s="411"/>
    </row>
    <row r="31" spans="1:20" ht="21">
      <c r="A31" s="296">
        <v>25</v>
      </c>
      <c r="B31" s="297" t="s">
        <v>458</v>
      </c>
      <c r="C31" s="288">
        <v>38</v>
      </c>
      <c r="D31" s="288">
        <v>1</v>
      </c>
      <c r="E31" s="288">
        <v>16</v>
      </c>
      <c r="F31" s="288">
        <v>5</v>
      </c>
      <c r="G31" s="298">
        <v>188300</v>
      </c>
      <c r="H31" s="290">
        <v>583</v>
      </c>
      <c r="I31" s="291"/>
      <c r="J31" s="290">
        <f t="shared" si="0"/>
        <v>583</v>
      </c>
      <c r="K31" s="292"/>
      <c r="L31" s="293">
        <v>2</v>
      </c>
      <c r="M31" s="107">
        <v>48900</v>
      </c>
      <c r="N31" s="107">
        <v>237200</v>
      </c>
      <c r="O31" s="299">
        <v>224900</v>
      </c>
      <c r="P31" s="174">
        <v>237200</v>
      </c>
      <c r="Q31" s="295"/>
      <c r="R31" s="410"/>
      <c r="S31" s="411"/>
      <c r="T31" s="411"/>
    </row>
    <row r="32" spans="1:20" ht="21">
      <c r="A32" s="296">
        <v>26</v>
      </c>
      <c r="B32" s="297" t="s">
        <v>459</v>
      </c>
      <c r="C32" s="288">
        <v>71</v>
      </c>
      <c r="D32" s="288">
        <v>1</v>
      </c>
      <c r="E32" s="288">
        <v>13</v>
      </c>
      <c r="F32" s="288">
        <v>8.5</v>
      </c>
      <c r="G32" s="298">
        <v>278500</v>
      </c>
      <c r="H32" s="290">
        <v>614</v>
      </c>
      <c r="I32" s="291"/>
      <c r="J32" s="290">
        <f t="shared" si="0"/>
        <v>614</v>
      </c>
      <c r="K32" s="292"/>
      <c r="L32" s="293">
        <v>2.5</v>
      </c>
      <c r="M32" s="107">
        <v>60200</v>
      </c>
      <c r="N32" s="107">
        <v>338700</v>
      </c>
      <c r="O32" s="299">
        <v>299400</v>
      </c>
      <c r="P32" s="174">
        <v>338700</v>
      </c>
      <c r="Q32" s="295"/>
      <c r="R32" s="410"/>
      <c r="S32" s="411"/>
      <c r="T32" s="411"/>
    </row>
    <row r="33" spans="1:20" ht="21">
      <c r="A33" s="296">
        <v>27</v>
      </c>
      <c r="B33" s="297" t="s">
        <v>460</v>
      </c>
      <c r="C33" s="300"/>
      <c r="D33" s="300"/>
      <c r="E33" s="300"/>
      <c r="F33" s="300"/>
      <c r="G33" s="298">
        <v>0</v>
      </c>
      <c r="H33" s="290">
        <v>573</v>
      </c>
      <c r="I33" s="291"/>
      <c r="J33" s="290">
        <f t="shared" si="0"/>
        <v>573</v>
      </c>
      <c r="K33" s="292"/>
      <c r="L33" s="293">
        <v>2.25</v>
      </c>
      <c r="M33" s="107">
        <v>54400</v>
      </c>
      <c r="N33" s="107">
        <v>54400</v>
      </c>
      <c r="O33" s="299">
        <v>53400</v>
      </c>
      <c r="P33" s="174">
        <v>54400</v>
      </c>
      <c r="Q33" s="295"/>
      <c r="R33" s="410"/>
      <c r="S33" s="411"/>
      <c r="T33" s="411"/>
    </row>
    <row r="34" spans="1:20" ht="21">
      <c r="A34" s="296">
        <v>28</v>
      </c>
      <c r="B34" s="297" t="s">
        <v>461</v>
      </c>
      <c r="C34" s="300"/>
      <c r="D34" s="300"/>
      <c r="E34" s="300"/>
      <c r="F34" s="300"/>
      <c r="G34" s="298">
        <v>0</v>
      </c>
      <c r="H34" s="290">
        <v>262</v>
      </c>
      <c r="I34" s="291"/>
      <c r="J34" s="290">
        <f t="shared" si="0"/>
        <v>262</v>
      </c>
      <c r="K34" s="292"/>
      <c r="L34" s="293">
        <v>2.5</v>
      </c>
      <c r="M34" s="107">
        <v>57600</v>
      </c>
      <c r="N34" s="107">
        <v>57600</v>
      </c>
      <c r="O34" s="299">
        <v>57600</v>
      </c>
      <c r="P34" s="174">
        <v>57600</v>
      </c>
      <c r="Q34" s="295"/>
      <c r="R34" s="410"/>
      <c r="S34" s="411"/>
      <c r="T34" s="411"/>
    </row>
    <row r="35" spans="1:20" ht="21">
      <c r="A35" s="296">
        <v>29</v>
      </c>
      <c r="B35" s="297" t="s">
        <v>462</v>
      </c>
      <c r="C35" s="300"/>
      <c r="D35" s="300"/>
      <c r="E35" s="300"/>
      <c r="F35" s="300"/>
      <c r="G35" s="298">
        <v>0</v>
      </c>
      <c r="H35" s="290">
        <v>117</v>
      </c>
      <c r="I35" s="291">
        <v>117</v>
      </c>
      <c r="J35" s="290">
        <f t="shared" si="0"/>
        <v>0</v>
      </c>
      <c r="K35" s="292"/>
      <c r="L35" s="293">
        <v>0</v>
      </c>
      <c r="M35" s="107">
        <v>0</v>
      </c>
      <c r="N35" s="107">
        <v>0</v>
      </c>
      <c r="O35" s="299"/>
      <c r="P35" s="174">
        <v>0</v>
      </c>
      <c r="Q35" s="295"/>
      <c r="R35" s="410"/>
      <c r="S35" s="411"/>
      <c r="T35" s="411"/>
    </row>
    <row r="36" spans="1:20" ht="21">
      <c r="A36" s="296">
        <v>30</v>
      </c>
      <c r="B36" s="297" t="s">
        <v>463</v>
      </c>
      <c r="C36" s="300"/>
      <c r="D36" s="300"/>
      <c r="E36" s="300"/>
      <c r="F36" s="300"/>
      <c r="G36" s="298">
        <v>0</v>
      </c>
      <c r="H36" s="290">
        <v>401</v>
      </c>
      <c r="I36" s="291"/>
      <c r="J36" s="290">
        <f t="shared" si="0"/>
        <v>401</v>
      </c>
      <c r="K36" s="292"/>
      <c r="L36" s="293">
        <v>2.75</v>
      </c>
      <c r="M36" s="107">
        <v>64200</v>
      </c>
      <c r="N36" s="107">
        <v>64200</v>
      </c>
      <c r="O36" s="299">
        <v>53000</v>
      </c>
      <c r="P36" s="174">
        <v>64200</v>
      </c>
      <c r="Q36" s="295"/>
      <c r="R36" s="410"/>
      <c r="S36" s="411"/>
      <c r="T36" s="411"/>
    </row>
    <row r="37" spans="1:20" ht="21">
      <c r="A37" s="296">
        <v>31</v>
      </c>
      <c r="B37" s="297" t="s">
        <v>464</v>
      </c>
      <c r="C37" s="288">
        <v>56</v>
      </c>
      <c r="D37" s="288">
        <v>1</v>
      </c>
      <c r="E37" s="288">
        <v>15</v>
      </c>
      <c r="F37" s="288">
        <v>4.25</v>
      </c>
      <c r="G37" s="298">
        <v>168100</v>
      </c>
      <c r="H37" s="290">
        <v>612</v>
      </c>
      <c r="I37" s="291"/>
      <c r="J37" s="290">
        <f t="shared" si="0"/>
        <v>612</v>
      </c>
      <c r="K37" s="292"/>
      <c r="L37" s="293">
        <v>1.25</v>
      </c>
      <c r="M37" s="107">
        <v>32300</v>
      </c>
      <c r="N37" s="107">
        <v>200400</v>
      </c>
      <c r="O37" s="299">
        <v>32700</v>
      </c>
      <c r="P37" s="174">
        <v>200400</v>
      </c>
      <c r="Q37" s="295"/>
      <c r="R37" s="410"/>
      <c r="S37" s="411"/>
      <c r="T37" s="411"/>
    </row>
    <row r="38" spans="1:20" ht="21">
      <c r="A38" s="296">
        <v>32</v>
      </c>
      <c r="B38" s="297" t="s">
        <v>465</v>
      </c>
      <c r="C38" s="300"/>
      <c r="D38" s="300"/>
      <c r="E38" s="300"/>
      <c r="F38" s="300"/>
      <c r="G38" s="298">
        <v>0</v>
      </c>
      <c r="H38" s="290">
        <v>484</v>
      </c>
      <c r="I38" s="291"/>
      <c r="J38" s="290">
        <f t="shared" si="0"/>
        <v>484</v>
      </c>
      <c r="K38" s="292"/>
      <c r="L38" s="293">
        <v>2.5</v>
      </c>
      <c r="M38" s="107">
        <v>59300</v>
      </c>
      <c r="N38" s="107">
        <v>59300</v>
      </c>
      <c r="O38" s="299">
        <v>60100</v>
      </c>
      <c r="P38" s="174">
        <v>60100</v>
      </c>
      <c r="Q38" s="295"/>
      <c r="R38" s="410"/>
      <c r="S38" s="411"/>
      <c r="T38" s="411"/>
    </row>
    <row r="39" spans="1:20" ht="21">
      <c r="A39" s="296">
        <v>33</v>
      </c>
      <c r="B39" s="297" t="s">
        <v>466</v>
      </c>
      <c r="C39" s="288">
        <v>44</v>
      </c>
      <c r="D39" s="288">
        <v>1</v>
      </c>
      <c r="E39" s="288">
        <v>19</v>
      </c>
      <c r="F39" s="288">
        <v>6.5</v>
      </c>
      <c r="G39" s="298">
        <v>235800</v>
      </c>
      <c r="H39" s="290">
        <v>619</v>
      </c>
      <c r="I39" s="291"/>
      <c r="J39" s="290">
        <f t="shared" si="0"/>
        <v>619</v>
      </c>
      <c r="K39" s="292"/>
      <c r="L39" s="293">
        <v>4</v>
      </c>
      <c r="M39" s="107">
        <v>93700</v>
      </c>
      <c r="N39" s="107">
        <v>329500</v>
      </c>
      <c r="O39" s="299">
        <v>303800</v>
      </c>
      <c r="P39" s="174">
        <v>329500</v>
      </c>
      <c r="Q39" s="295"/>
      <c r="R39" s="410"/>
      <c r="S39" s="411"/>
      <c r="T39" s="411"/>
    </row>
    <row r="40" spans="1:20" ht="21">
      <c r="A40" s="296">
        <v>34</v>
      </c>
      <c r="B40" s="297" t="s">
        <v>467</v>
      </c>
      <c r="C40" s="300"/>
      <c r="D40" s="300"/>
      <c r="E40" s="300"/>
      <c r="F40" s="300"/>
      <c r="G40" s="298">
        <v>0</v>
      </c>
      <c r="H40" s="290">
        <v>319</v>
      </c>
      <c r="I40" s="291"/>
      <c r="J40" s="290">
        <f t="shared" si="0"/>
        <v>319</v>
      </c>
      <c r="K40" s="292"/>
      <c r="L40" s="293">
        <v>3.5</v>
      </c>
      <c r="M40" s="107">
        <v>80300</v>
      </c>
      <c r="N40" s="107">
        <v>80300</v>
      </c>
      <c r="O40" s="299">
        <v>91200</v>
      </c>
      <c r="P40" s="174">
        <v>91200</v>
      </c>
      <c r="Q40" s="295"/>
      <c r="R40" s="410"/>
      <c r="S40" s="411"/>
      <c r="T40" s="411"/>
    </row>
    <row r="41" spans="1:20" ht="21">
      <c r="A41" s="296">
        <v>35</v>
      </c>
      <c r="B41" s="297" t="s">
        <v>468</v>
      </c>
      <c r="C41" s="288">
        <v>181</v>
      </c>
      <c r="D41" s="288">
        <v>3</v>
      </c>
      <c r="E41" s="288">
        <v>62</v>
      </c>
      <c r="F41" s="288">
        <v>15.75</v>
      </c>
      <c r="G41" s="298">
        <v>623600</v>
      </c>
      <c r="H41" s="290">
        <v>1865</v>
      </c>
      <c r="I41" s="291"/>
      <c r="J41" s="290">
        <f t="shared" si="0"/>
        <v>1865</v>
      </c>
      <c r="K41" s="292"/>
      <c r="L41" s="293">
        <v>1.5</v>
      </c>
      <c r="M41" s="107">
        <v>47200</v>
      </c>
      <c r="N41" s="107">
        <v>670800</v>
      </c>
      <c r="O41" s="299">
        <v>661500</v>
      </c>
      <c r="P41" s="174">
        <v>670800</v>
      </c>
      <c r="Q41" s="295"/>
      <c r="R41" s="410"/>
      <c r="S41" s="411"/>
      <c r="T41" s="411"/>
    </row>
    <row r="42" spans="1:17" ht="21">
      <c r="A42" s="296">
        <v>36</v>
      </c>
      <c r="B42" s="297" t="s">
        <v>469</v>
      </c>
      <c r="C42" s="288">
        <v>140</v>
      </c>
      <c r="D42" s="288">
        <v>2</v>
      </c>
      <c r="E42" s="288">
        <v>27</v>
      </c>
      <c r="F42" s="288">
        <v>6.25</v>
      </c>
      <c r="G42" s="298">
        <v>271800</v>
      </c>
      <c r="H42" s="290">
        <v>609</v>
      </c>
      <c r="I42" s="291"/>
      <c r="J42" s="290">
        <f t="shared" si="0"/>
        <v>609</v>
      </c>
      <c r="K42" s="292"/>
      <c r="L42" s="293">
        <v>2.5</v>
      </c>
      <c r="M42" s="107">
        <v>60200</v>
      </c>
      <c r="N42" s="107">
        <v>332000</v>
      </c>
      <c r="O42" s="299">
        <v>361000</v>
      </c>
      <c r="P42" s="174">
        <v>361000</v>
      </c>
      <c r="Q42" s="295"/>
    </row>
    <row r="43" spans="1:17" ht="21">
      <c r="A43" s="296">
        <v>37</v>
      </c>
      <c r="B43" s="297" t="s">
        <v>470</v>
      </c>
      <c r="C43" s="288">
        <v>125</v>
      </c>
      <c r="D43" s="288">
        <v>1</v>
      </c>
      <c r="E43" s="288">
        <v>17</v>
      </c>
      <c r="F43" s="288">
        <v>5.5</v>
      </c>
      <c r="G43" s="298">
        <v>213100</v>
      </c>
      <c r="H43" s="290">
        <v>671</v>
      </c>
      <c r="I43" s="291"/>
      <c r="J43" s="290">
        <f t="shared" si="0"/>
        <v>671</v>
      </c>
      <c r="K43" s="292"/>
      <c r="L43" s="293">
        <v>2.5</v>
      </c>
      <c r="M43" s="107">
        <v>60700</v>
      </c>
      <c r="N43" s="107">
        <v>273800</v>
      </c>
      <c r="O43" s="299">
        <v>270500</v>
      </c>
      <c r="P43" s="174">
        <v>273800</v>
      </c>
      <c r="Q43" s="295"/>
    </row>
    <row r="44" spans="1:17" ht="21">
      <c r="A44" s="296">
        <v>38</v>
      </c>
      <c r="B44" s="297" t="s">
        <v>471</v>
      </c>
      <c r="C44" s="288">
        <v>214</v>
      </c>
      <c r="D44" s="288">
        <v>2</v>
      </c>
      <c r="E44" s="288">
        <v>42</v>
      </c>
      <c r="F44" s="288">
        <v>12</v>
      </c>
      <c r="G44" s="298">
        <v>467300</v>
      </c>
      <c r="H44" s="290">
        <v>1174</v>
      </c>
      <c r="I44" s="291"/>
      <c r="J44" s="290">
        <f t="shared" si="0"/>
        <v>1174</v>
      </c>
      <c r="K44" s="292"/>
      <c r="L44" s="293">
        <v>2</v>
      </c>
      <c r="M44" s="107">
        <v>53200</v>
      </c>
      <c r="N44" s="107">
        <v>520500</v>
      </c>
      <c r="O44" s="299">
        <v>542100</v>
      </c>
      <c r="P44" s="174">
        <v>542100</v>
      </c>
      <c r="Q44" s="295"/>
    </row>
    <row r="45" spans="1:17" ht="20.25">
      <c r="A45" s="296"/>
      <c r="B45" s="297" t="s">
        <v>472</v>
      </c>
      <c r="C45" s="301">
        <v>1520</v>
      </c>
      <c r="D45" s="301">
        <v>22.5</v>
      </c>
      <c r="E45" s="301">
        <v>386</v>
      </c>
      <c r="F45" s="301">
        <v>121.5</v>
      </c>
      <c r="G45" s="302">
        <v>4606200</v>
      </c>
      <c r="H45" s="302">
        <f>SUM(H7:H44)</f>
        <v>24353</v>
      </c>
      <c r="I45" s="302">
        <f>SUM(I7:I44)</f>
        <v>4906</v>
      </c>
      <c r="J45" s="303">
        <f t="shared" si="0"/>
        <v>19447</v>
      </c>
      <c r="K45" s="304"/>
      <c r="L45" s="305">
        <f>SUM(L7:L44)</f>
        <v>75.5</v>
      </c>
      <c r="M45" s="306">
        <v>1825700</v>
      </c>
      <c r="N45" s="307">
        <v>6431900</v>
      </c>
      <c r="O45" s="308">
        <v>6213200</v>
      </c>
      <c r="P45" s="309">
        <v>6541600</v>
      </c>
      <c r="Q45" s="310"/>
    </row>
    <row r="46" spans="1:17" ht="21">
      <c r="A46" s="296">
        <v>39</v>
      </c>
      <c r="B46" s="297" t="s">
        <v>473</v>
      </c>
      <c r="C46" s="288">
        <v>376</v>
      </c>
      <c r="D46" s="288">
        <v>9</v>
      </c>
      <c r="E46" s="288">
        <v>180</v>
      </c>
      <c r="F46" s="288">
        <v>51.25</v>
      </c>
      <c r="G46" s="298">
        <v>1946500</v>
      </c>
      <c r="H46" s="290">
        <v>6898</v>
      </c>
      <c r="I46" s="291"/>
      <c r="J46" s="290">
        <f t="shared" si="0"/>
        <v>6898</v>
      </c>
      <c r="K46" s="292"/>
      <c r="L46" s="293">
        <v>8</v>
      </c>
      <c r="M46" s="107">
        <v>229100</v>
      </c>
      <c r="N46" s="107">
        <v>2175600</v>
      </c>
      <c r="O46" s="311">
        <v>2690231</v>
      </c>
      <c r="P46" s="176">
        <v>2690300</v>
      </c>
      <c r="Q46" s="295"/>
    </row>
    <row r="47" spans="1:17" ht="21">
      <c r="A47" s="296">
        <v>40</v>
      </c>
      <c r="B47" s="297" t="s">
        <v>474</v>
      </c>
      <c r="C47" s="288">
        <v>177</v>
      </c>
      <c r="D47" s="288">
        <v>4</v>
      </c>
      <c r="E47" s="288">
        <v>75</v>
      </c>
      <c r="F47" s="288">
        <v>20</v>
      </c>
      <c r="G47" s="298">
        <v>780500</v>
      </c>
      <c r="H47" s="290">
        <v>2728</v>
      </c>
      <c r="I47" s="291"/>
      <c r="J47" s="290">
        <f t="shared" si="0"/>
        <v>2728</v>
      </c>
      <c r="K47" s="292"/>
      <c r="L47" s="293">
        <v>3</v>
      </c>
      <c r="M47" s="107">
        <v>86900</v>
      </c>
      <c r="N47" s="107">
        <v>867400</v>
      </c>
      <c r="O47" s="311">
        <v>724100</v>
      </c>
      <c r="P47" s="174">
        <v>867400</v>
      </c>
      <c r="Q47" s="295"/>
    </row>
    <row r="48" spans="1:17" ht="21">
      <c r="A48" s="296">
        <v>41</v>
      </c>
      <c r="B48" s="297" t="s">
        <v>475</v>
      </c>
      <c r="C48" s="288">
        <v>115</v>
      </c>
      <c r="D48" s="288">
        <v>2</v>
      </c>
      <c r="E48" s="288">
        <v>45</v>
      </c>
      <c r="F48" s="288">
        <v>10.25</v>
      </c>
      <c r="G48" s="298">
        <v>416800</v>
      </c>
      <c r="H48" s="290">
        <v>2049</v>
      </c>
      <c r="I48" s="291">
        <v>2049</v>
      </c>
      <c r="J48" s="290">
        <f t="shared" si="0"/>
        <v>0</v>
      </c>
      <c r="K48" s="292"/>
      <c r="L48" s="293">
        <v>0</v>
      </c>
      <c r="M48" s="107">
        <v>0</v>
      </c>
      <c r="N48" s="107">
        <v>416800</v>
      </c>
      <c r="O48" s="311">
        <v>417400</v>
      </c>
      <c r="P48" s="176">
        <v>417400</v>
      </c>
      <c r="Q48" s="295"/>
    </row>
    <row r="49" spans="1:17" ht="21" thickBot="1">
      <c r="A49" s="312"/>
      <c r="B49" s="313" t="s">
        <v>476</v>
      </c>
      <c r="C49" s="301">
        <v>668</v>
      </c>
      <c r="D49" s="301">
        <v>15</v>
      </c>
      <c r="E49" s="301">
        <v>300</v>
      </c>
      <c r="F49" s="314">
        <v>81.5</v>
      </c>
      <c r="G49" s="315">
        <v>3143800</v>
      </c>
      <c r="H49" s="316">
        <f>SUM(H46:H48)</f>
        <v>11675</v>
      </c>
      <c r="I49" s="316">
        <f>SUM(I46:I48)</f>
        <v>2049</v>
      </c>
      <c r="J49" s="303">
        <f t="shared" si="0"/>
        <v>9626</v>
      </c>
      <c r="K49" s="317">
        <f>SUM(K46:K48)</f>
        <v>0</v>
      </c>
      <c r="L49" s="318">
        <f>SUM(L46:L48)</f>
        <v>11</v>
      </c>
      <c r="M49" s="316">
        <v>316000</v>
      </c>
      <c r="N49" s="307">
        <v>3459800</v>
      </c>
      <c r="O49" s="308">
        <v>3831731</v>
      </c>
      <c r="P49" s="309">
        <v>3975100</v>
      </c>
      <c r="Q49" s="310"/>
    </row>
    <row r="50" spans="1:17" ht="20.25">
      <c r="A50" s="319"/>
      <c r="B50" s="320" t="s">
        <v>72</v>
      </c>
      <c r="C50" s="321">
        <v>2188</v>
      </c>
      <c r="D50" s="321">
        <v>37.5</v>
      </c>
      <c r="E50" s="321">
        <v>686</v>
      </c>
      <c r="F50" s="321">
        <v>203</v>
      </c>
      <c r="G50" s="322">
        <v>7750000</v>
      </c>
      <c r="H50" s="323">
        <f>H45+H49</f>
        <v>36028</v>
      </c>
      <c r="I50" s="323">
        <f>I45+I49</f>
        <v>6955</v>
      </c>
      <c r="J50" s="303">
        <f t="shared" si="0"/>
        <v>29073</v>
      </c>
      <c r="K50" s="304">
        <f>K45+K49</f>
        <v>0</v>
      </c>
      <c r="L50" s="305">
        <f>L45+L49</f>
        <v>86.5</v>
      </c>
      <c r="M50" s="307">
        <v>2141700</v>
      </c>
      <c r="N50" s="307">
        <v>9891700</v>
      </c>
      <c r="O50" s="324">
        <v>10044931</v>
      </c>
      <c r="P50" s="325">
        <v>10516700</v>
      </c>
      <c r="Q50" s="310"/>
    </row>
    <row r="51" spans="1:17" ht="21.75" customHeight="1">
      <c r="A51" s="402" t="s">
        <v>477</v>
      </c>
      <c r="B51" s="403"/>
      <c r="C51" s="403"/>
      <c r="D51" s="403"/>
      <c r="E51" s="403"/>
      <c r="F51" s="403"/>
      <c r="G51" s="404"/>
      <c r="H51" s="405" t="s">
        <v>478</v>
      </c>
      <c r="I51" s="406"/>
      <c r="J51" s="406"/>
      <c r="K51" s="406"/>
      <c r="L51" s="406"/>
      <c r="M51" s="407"/>
      <c r="N51" s="326"/>
      <c r="O51" s="327"/>
      <c r="P51" s="327"/>
      <c r="Q51" s="328"/>
    </row>
    <row r="52" ht="12" customHeight="1"/>
    <row r="53" ht="12.75" hidden="1"/>
    <row r="54" spans="2:7" ht="18.75">
      <c r="B54" s="329" t="s">
        <v>479</v>
      </c>
      <c r="C54" s="329"/>
      <c r="D54" s="329"/>
      <c r="E54" s="329"/>
      <c r="F54" s="330"/>
      <c r="G54" s="79"/>
    </row>
  </sheetData>
  <sheetProtection/>
  <mergeCells count="16">
    <mergeCell ref="R1:S1"/>
    <mergeCell ref="B2:N2"/>
    <mergeCell ref="A4:A5"/>
    <mergeCell ref="B4:B5"/>
    <mergeCell ref="C4:G4"/>
    <mergeCell ref="H4:M4"/>
    <mergeCell ref="N4:N5"/>
    <mergeCell ref="R4:T6"/>
    <mergeCell ref="O4:O5"/>
    <mergeCell ref="P4:P5"/>
    <mergeCell ref="A51:G51"/>
    <mergeCell ref="H51:M51"/>
    <mergeCell ref="R7:T7"/>
    <mergeCell ref="R8:T23"/>
    <mergeCell ref="R25:T25"/>
    <mergeCell ref="R26:T41"/>
  </mergeCells>
  <printOptions/>
  <pageMargins left="0.3" right="0.46" top="0.22" bottom="0.19" header="0.2" footer="0.1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Димон</cp:lastModifiedBy>
  <cp:lastPrinted>2015-12-26T10:31:01Z</cp:lastPrinted>
  <dcterms:created xsi:type="dcterms:W3CDTF">2014-01-17T10:52:16Z</dcterms:created>
  <dcterms:modified xsi:type="dcterms:W3CDTF">2016-01-16T07:32:19Z</dcterms:modified>
  <cp:category/>
  <cp:version/>
  <cp:contentType/>
  <cp:contentStatus/>
</cp:coreProperties>
</file>